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SAF\Obligaciones_SAF\000_Informacion_Areas\3er_Trimestre_2023\Revision_Preventiva\DGAyF\005_4to_Rev_Preventiva\006_Correo_111023\A121Fr09A_2023-T03_Remuneraciones\ix_2023_t3\DGAs\"/>
    </mc:Choice>
  </mc:AlternateContent>
  <xr:revisionPtr revIDLastSave="0" documentId="13_ncr:1_{5203AFFD-BF45-482E-ACBC-FB010DF8C0CE}"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_xlnm._FilterDatabase" localSheetId="0" hidden="1">'Reporte de Formatos'!$A$7:$AG$65</definedName>
    <definedName name="Hidden_13">Hidden_1!$A$1:$A$11</definedName>
    <definedName name="Hidden_211">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8" i="1" l="1"/>
  <c r="Y33" i="1"/>
  <c r="AC51" i="1"/>
  <c r="X20" i="1"/>
  <c r="AB61" i="1"/>
  <c r="X26" i="1"/>
  <c r="AB25" i="1"/>
  <c r="X46" i="1"/>
  <c r="T31" i="1"/>
  <c r="T35" i="1"/>
  <c r="T46" i="1"/>
  <c r="R56" i="1"/>
  <c r="Q31" i="1"/>
  <c r="Z31" i="1"/>
  <c r="AC44" i="1"/>
  <c r="Y63" i="1"/>
  <c r="AC38" i="1"/>
  <c r="X56" i="1"/>
  <c r="AC58" i="1"/>
  <c r="X21" i="1"/>
  <c r="T29" i="1"/>
  <c r="T33" i="1"/>
  <c r="T49" i="1"/>
  <c r="T24" i="1"/>
  <c r="R55" i="1"/>
  <c r="W33" i="1"/>
  <c r="T58" i="1"/>
  <c r="AA17" i="1"/>
  <c r="W30" i="1"/>
  <c r="AA63" i="1"/>
  <c r="V19" i="1"/>
  <c r="Z39" i="1"/>
  <c r="U16" i="1"/>
  <c r="Z22" i="1"/>
  <c r="U36" i="1"/>
  <c r="Q13" i="1"/>
  <c r="Q17" i="1"/>
  <c r="Q28" i="1"/>
  <c r="Q18" i="1"/>
  <c r="Z13" i="1"/>
  <c r="S65" i="1"/>
  <c r="Y24" i="1"/>
  <c r="AC43" i="1"/>
  <c r="Y38" i="1"/>
  <c r="AC23" i="1"/>
  <c r="X33" i="1"/>
  <c r="AB12" i="1"/>
  <c r="X53" i="1"/>
  <c r="T55" i="1"/>
  <c r="T10" i="1"/>
  <c r="T21" i="1"/>
  <c r="T56" i="1"/>
  <c r="S37" i="1"/>
  <c r="Y41" i="1"/>
  <c r="Q37" i="1"/>
  <c r="Z15" i="1"/>
  <c r="U8" i="1"/>
  <c r="Y60" i="1"/>
  <c r="AC37" i="1"/>
  <c r="Y19" i="1"/>
  <c r="AC57" i="1"/>
  <c r="Y39" i="1"/>
  <c r="T28" i="1"/>
  <c r="T32" i="1"/>
  <c r="U27" i="1"/>
  <c r="U61" i="1"/>
  <c r="Q25" i="1"/>
  <c r="V49" i="1"/>
  <c r="S39" i="1"/>
  <c r="Z32" i="1"/>
  <c r="V13" i="1"/>
  <c r="Z30" i="1"/>
  <c r="U44" i="1"/>
  <c r="Y25" i="1"/>
  <c r="AC20" i="1"/>
  <c r="Y45" i="1"/>
  <c r="U9" i="1"/>
  <c r="U13" i="1"/>
  <c r="Q51" i="1"/>
  <c r="R8" i="1"/>
  <c r="AA11" i="1"/>
  <c r="T51" i="1"/>
  <c r="Y17" i="1"/>
  <c r="AC65" i="1"/>
  <c r="Y59" i="1"/>
  <c r="AB56" i="1"/>
  <c r="X10" i="1"/>
  <c r="AB9" i="1"/>
  <c r="X30" i="1"/>
  <c r="T15" i="1"/>
  <c r="T19" i="1"/>
  <c r="T30" i="1"/>
  <c r="T41" i="1"/>
  <c r="T43" i="1"/>
  <c r="R35" i="1"/>
  <c r="U64" i="1"/>
  <c r="AC12" i="1"/>
  <c r="T36" i="1"/>
  <c r="AC61" i="1"/>
  <c r="Y47" i="1"/>
  <c r="AB52" i="1"/>
  <c r="X63" i="1"/>
  <c r="AB39" i="1"/>
  <c r="W64" i="1"/>
  <c r="AB59" i="1"/>
  <c r="W46" i="1"/>
  <c r="S41" i="1"/>
  <c r="S49" i="1"/>
  <c r="S61" i="1"/>
  <c r="Q33" i="1"/>
  <c r="AC24" i="1"/>
  <c r="Y49" i="1"/>
  <c r="AC18" i="1"/>
  <c r="X36" i="1"/>
  <c r="AB21" i="1"/>
  <c r="X42" i="1"/>
  <c r="AB53" i="1"/>
  <c r="X62" i="1"/>
  <c r="T63" i="1"/>
  <c r="S8" i="1"/>
  <c r="T62" i="1"/>
  <c r="T18" i="1"/>
  <c r="T27" i="1"/>
  <c r="AB40" i="1"/>
  <c r="T20" i="1"/>
  <c r="AA35" i="1"/>
  <c r="V38" i="1"/>
  <c r="Z57" i="1"/>
  <c r="V43" i="1"/>
  <c r="Y48" i="1"/>
  <c r="U33" i="1"/>
  <c r="Y61" i="1"/>
  <c r="U53" i="1"/>
  <c r="Q53" i="1"/>
  <c r="Q55" i="1"/>
  <c r="Q62" i="1"/>
  <c r="Q32" i="1"/>
  <c r="X39" i="1"/>
  <c r="AC56" i="1"/>
  <c r="Y18" i="1"/>
  <c r="AC50" i="1"/>
  <c r="X13" i="1"/>
  <c r="AB14" i="1"/>
  <c r="X27" i="1"/>
  <c r="AB34" i="1"/>
  <c r="X64" i="1"/>
  <c r="S36" i="1"/>
  <c r="S40" i="1"/>
  <c r="T39" i="1"/>
  <c r="T50" i="1"/>
  <c r="AC29" i="1"/>
  <c r="V56" i="1"/>
  <c r="Q48" i="1"/>
  <c r="Y40" i="1"/>
  <c r="AC17" i="1"/>
  <c r="Y54" i="1"/>
  <c r="AB8" i="1"/>
  <c r="X49" i="1"/>
  <c r="AB28" i="1"/>
  <c r="X15" i="1"/>
  <c r="T22" i="1"/>
  <c r="T26" i="1"/>
  <c r="T37" i="1"/>
  <c r="T57" i="1"/>
  <c r="T9" i="1"/>
  <c r="AA64" i="1"/>
  <c r="T14" i="1"/>
  <c r="Z10" i="1"/>
  <c r="U24" i="1"/>
  <c r="Y55" i="1"/>
  <c r="AC53" i="1"/>
  <c r="Y35" i="1"/>
  <c r="AC27" i="1"/>
  <c r="X12" i="1"/>
  <c r="T44" i="1"/>
  <c r="T48" i="1"/>
  <c r="U59" i="1"/>
  <c r="AC47" i="1"/>
  <c r="W32" i="1"/>
  <c r="AC45" i="1"/>
  <c r="Y27" i="1"/>
  <c r="AB36" i="1"/>
  <c r="X31" i="1"/>
  <c r="AB23" i="1"/>
  <c r="W48" i="1"/>
  <c r="AB43" i="1"/>
  <c r="W10" i="1"/>
  <c r="S25" i="1"/>
  <c r="S29" i="1"/>
  <c r="S60" i="1"/>
  <c r="S16" i="1"/>
  <c r="S38" i="1"/>
  <c r="T25" i="1"/>
  <c r="Q22" i="1"/>
  <c r="Y37" i="1"/>
  <c r="T47" i="1"/>
  <c r="AB32" i="1"/>
  <c r="X23" i="1"/>
  <c r="AB19" i="1"/>
  <c r="W44" i="1"/>
  <c r="AA25" i="1"/>
  <c r="W50" i="1"/>
  <c r="AA45" i="1"/>
  <c r="W43" i="1"/>
  <c r="R12" i="1"/>
  <c r="R16" i="1"/>
  <c r="S27" i="1"/>
  <c r="Y65" i="1"/>
  <c r="AC39" i="1"/>
  <c r="X16" i="1"/>
  <c r="AB45" i="1"/>
  <c r="X22" i="1"/>
  <c r="AB55" i="1"/>
  <c r="W34" i="1"/>
  <c r="AB57" i="1"/>
  <c r="W27" i="1"/>
  <c r="S10" i="1"/>
  <c r="S14" i="1"/>
  <c r="S17" i="1"/>
  <c r="S48" i="1"/>
  <c r="Q15" i="1"/>
  <c r="Z11" i="1"/>
  <c r="Q57" i="1"/>
  <c r="Z37" i="1"/>
  <c r="V58" i="1"/>
  <c r="Y28" i="1"/>
  <c r="AC55" i="1"/>
  <c r="Y42" i="1"/>
  <c r="AC25" i="1"/>
  <c r="Y62" i="1"/>
  <c r="U43" i="1"/>
  <c r="U51" i="1"/>
  <c r="U22" i="1"/>
  <c r="U47" i="1"/>
  <c r="AA26" i="1"/>
  <c r="U46" i="1"/>
  <c r="AC30" i="1"/>
  <c r="X48" i="1"/>
  <c r="AB33" i="1"/>
  <c r="X54" i="1"/>
  <c r="AA16" i="1"/>
  <c r="W59" i="1"/>
  <c r="AA36" i="1"/>
  <c r="W25" i="1"/>
  <c r="S42" i="1"/>
  <c r="S46" i="1"/>
  <c r="S57" i="1"/>
  <c r="S59" i="1"/>
  <c r="Z48" i="1"/>
  <c r="AB60" i="1"/>
  <c r="AC31" i="1"/>
  <c r="Y34" i="1"/>
  <c r="AC11" i="1"/>
  <c r="X29" i="1"/>
  <c r="AB30" i="1"/>
  <c r="X59" i="1"/>
  <c r="AB50" i="1"/>
  <c r="W20" i="1"/>
  <c r="S52" i="1"/>
  <c r="S56" i="1"/>
  <c r="S12" i="1"/>
  <c r="T11" i="1"/>
  <c r="R30" i="1"/>
  <c r="X8" i="1"/>
  <c r="R24" i="1"/>
  <c r="Y56" i="1"/>
  <c r="AC33" i="1"/>
  <c r="Y15" i="1"/>
  <c r="AB24" i="1"/>
  <c r="X65" i="1"/>
  <c r="AB44" i="1"/>
  <c r="X47" i="1"/>
  <c r="T38" i="1"/>
  <c r="T42" i="1"/>
  <c r="T61" i="1"/>
  <c r="Y43" i="1"/>
  <c r="AC36" i="1"/>
  <c r="AB16" i="1"/>
  <c r="X57" i="1"/>
  <c r="AB58" i="1"/>
  <c r="W28" i="1"/>
  <c r="AA9" i="1"/>
  <c r="W14" i="1"/>
  <c r="AA29" i="1"/>
  <c r="W58" i="1"/>
  <c r="S51" i="1"/>
  <c r="S55" i="1"/>
  <c r="S11" i="1"/>
  <c r="S22" i="1"/>
  <c r="R23" i="1"/>
  <c r="Q26" i="1"/>
  <c r="AC63" i="1"/>
  <c r="AB54" i="1"/>
  <c r="W24" i="1"/>
  <c r="AA55" i="1"/>
  <c r="W65" i="1"/>
  <c r="AA43" i="1"/>
  <c r="V54" i="1"/>
  <c r="Z12" i="1"/>
  <c r="V39" i="1"/>
  <c r="R34" i="1"/>
  <c r="R38" i="1"/>
  <c r="R29" i="1"/>
  <c r="T60" i="1"/>
  <c r="AB48" i="1"/>
  <c r="X55" i="1"/>
  <c r="AB35" i="1"/>
  <c r="W60" i="1"/>
  <c r="AA41" i="1"/>
  <c r="W31" i="1"/>
  <c r="AA59" i="1"/>
  <c r="W23" i="1"/>
  <c r="R28" i="1"/>
  <c r="R32" i="1"/>
  <c r="S43" i="1"/>
  <c r="S54" i="1"/>
  <c r="AA24" i="1"/>
  <c r="W53" i="1"/>
  <c r="R46" i="1"/>
  <c r="Y8" i="1"/>
  <c r="AC60" i="1"/>
  <c r="Y22" i="1"/>
  <c r="AC54" i="1"/>
  <c r="X17" i="1"/>
  <c r="AC35" i="1"/>
  <c r="X37" i="1"/>
  <c r="T45" i="1"/>
  <c r="T53" i="1"/>
  <c r="T59" i="1"/>
  <c r="T40" i="1"/>
  <c r="X41" i="1"/>
  <c r="AA13" i="1"/>
  <c r="AB13" i="1"/>
  <c r="X34" i="1"/>
  <c r="AB37" i="1"/>
  <c r="W62" i="1"/>
  <c r="AA18" i="1"/>
  <c r="V8" i="1"/>
  <c r="AA38" i="1"/>
  <c r="V28" i="1"/>
  <c r="R60" i="1"/>
  <c r="R64" i="1"/>
  <c r="R20" i="1"/>
  <c r="S31" i="1"/>
  <c r="W13" i="1"/>
  <c r="Z63" i="1"/>
  <c r="AC46" i="1"/>
  <c r="X9" i="1"/>
  <c r="AB10" i="1"/>
  <c r="X19" i="1"/>
  <c r="AA32" i="1"/>
  <c r="W21" i="1"/>
  <c r="AA52" i="1"/>
  <c r="W41" i="1"/>
  <c r="S58" i="1"/>
  <c r="S62" i="1"/>
  <c r="S18" i="1"/>
  <c r="S21" i="1"/>
  <c r="AB22" i="1"/>
  <c r="V10" i="1"/>
  <c r="AC13" i="1"/>
  <c r="Y50" i="1"/>
  <c r="AC59" i="1"/>
  <c r="X45" i="1"/>
  <c r="AB46" i="1"/>
  <c r="W16" i="1"/>
  <c r="AB11" i="1"/>
  <c r="W36" i="1"/>
  <c r="S45" i="1"/>
  <c r="S53" i="1"/>
  <c r="S28" i="1"/>
  <c r="V16" i="1"/>
  <c r="AA31" i="1"/>
  <c r="AB38" i="1"/>
  <c r="W8" i="1"/>
  <c r="AA60" i="1"/>
  <c r="W49" i="1"/>
  <c r="AA27" i="1"/>
  <c r="V22" i="1"/>
  <c r="AA47" i="1"/>
  <c r="V62" i="1"/>
  <c r="R18" i="1"/>
  <c r="R22" i="1"/>
  <c r="R13" i="1"/>
  <c r="R40" i="1"/>
  <c r="Q63" i="1"/>
  <c r="Q64" i="1"/>
  <c r="U10" i="1"/>
  <c r="U45" i="1"/>
  <c r="AC22" i="1"/>
  <c r="X40" i="1"/>
  <c r="T17" i="1"/>
  <c r="Z21" i="1"/>
  <c r="Y26" i="1"/>
  <c r="U19" i="1"/>
  <c r="Z46" i="1"/>
  <c r="AA37" i="1"/>
  <c r="Z44" i="1"/>
  <c r="R26" i="1"/>
  <c r="Z53" i="1"/>
  <c r="AC21" i="1"/>
  <c r="T12" i="1"/>
  <c r="Q59" i="1"/>
  <c r="Z16" i="1"/>
  <c r="Y9" i="1"/>
  <c r="U62" i="1"/>
  <c r="Q50" i="1"/>
  <c r="W39" i="1"/>
  <c r="Z23" i="1"/>
  <c r="S50" i="1"/>
  <c r="X44" i="1"/>
  <c r="AA56" i="1"/>
  <c r="W45" i="1"/>
  <c r="AA23" i="1"/>
  <c r="V14" i="1"/>
  <c r="Z45" i="1"/>
  <c r="V23" i="1"/>
  <c r="Z65" i="1"/>
  <c r="V59" i="1"/>
  <c r="Q36" i="1"/>
  <c r="Q40" i="1"/>
  <c r="R41" i="1"/>
  <c r="Q38" i="1"/>
  <c r="AB15" i="1"/>
  <c r="W40" i="1"/>
  <c r="AA21" i="1"/>
  <c r="W38" i="1"/>
  <c r="Z8" i="1"/>
  <c r="V27" i="1"/>
  <c r="Z28" i="1"/>
  <c r="V9" i="1"/>
  <c r="R50" i="1"/>
  <c r="R54" i="1"/>
  <c r="R10" i="1"/>
  <c r="R49" i="1"/>
  <c r="Z26" i="1"/>
  <c r="AC10" i="1"/>
  <c r="AC40" i="1"/>
  <c r="Y51" i="1"/>
  <c r="AC34" i="1"/>
  <c r="X52" i="1"/>
  <c r="AB41" i="1"/>
  <c r="X58" i="1"/>
  <c r="AB18" i="1"/>
  <c r="X35" i="1"/>
  <c r="S20" i="1"/>
  <c r="S24" i="1"/>
  <c r="T23" i="1"/>
  <c r="T34" i="1"/>
  <c r="U40" i="1"/>
  <c r="W52" i="1"/>
  <c r="AB47" i="1"/>
  <c r="W18" i="1"/>
  <c r="AA57" i="1"/>
  <c r="W63" i="1"/>
  <c r="Z40" i="1"/>
  <c r="V21" i="1"/>
  <c r="Z60" i="1"/>
  <c r="V41" i="1"/>
  <c r="R27" i="1"/>
  <c r="R31" i="1"/>
  <c r="R42" i="1"/>
  <c r="R37" i="1"/>
  <c r="AB20" i="1"/>
  <c r="V30" i="1"/>
  <c r="AB29" i="1"/>
  <c r="X50" i="1"/>
  <c r="AA12" i="1"/>
  <c r="W47" i="1"/>
  <c r="AA34" i="1"/>
  <c r="V24" i="1"/>
  <c r="AA54" i="1"/>
  <c r="V44" i="1"/>
  <c r="R61" i="1"/>
  <c r="R9" i="1"/>
  <c r="R36" i="1"/>
  <c r="S47" i="1"/>
  <c r="Y11" i="1"/>
  <c r="AB27" i="1"/>
  <c r="AC62" i="1"/>
  <c r="X25" i="1"/>
  <c r="AB26" i="1"/>
  <c r="X51" i="1"/>
  <c r="AA48" i="1"/>
  <c r="W37" i="1"/>
  <c r="AA53" i="1"/>
  <c r="W57" i="1"/>
  <c r="S19" i="1"/>
  <c r="S23" i="1"/>
  <c r="S34" i="1"/>
  <c r="AB42" i="1"/>
  <c r="W22" i="1"/>
  <c r="AA40" i="1"/>
  <c r="W29" i="1"/>
  <c r="AA62" i="1"/>
  <c r="V52" i="1"/>
  <c r="Z29" i="1"/>
  <c r="V42" i="1"/>
  <c r="Z49" i="1"/>
  <c r="V31" i="1"/>
  <c r="Q20" i="1"/>
  <c r="Q24" i="1"/>
  <c r="R51" i="1"/>
  <c r="R62" i="1"/>
  <c r="X14" i="1"/>
  <c r="S9" i="1"/>
  <c r="U39" i="1"/>
  <c r="Q47" i="1"/>
  <c r="Y53" i="1"/>
  <c r="AC42" i="1"/>
  <c r="T52" i="1"/>
  <c r="V26" i="1"/>
  <c r="AC9" i="1"/>
  <c r="U57" i="1"/>
  <c r="R45" i="1"/>
  <c r="W19" i="1"/>
  <c r="R11" i="1"/>
  <c r="AC16" i="1"/>
  <c r="Y44" i="1"/>
  <c r="AC41" i="1"/>
  <c r="U50" i="1"/>
  <c r="V47" i="1"/>
  <c r="U28" i="1"/>
  <c r="U15" i="1"/>
  <c r="Y31" i="1"/>
  <c r="Z52" i="1"/>
  <c r="U54" i="1"/>
  <c r="Z42" i="1"/>
  <c r="T65" i="1"/>
  <c r="Q42" i="1"/>
  <c r="AA58" i="1"/>
  <c r="V48" i="1"/>
  <c r="Z25" i="1"/>
  <c r="V34" i="1"/>
  <c r="Y16" i="1"/>
  <c r="U55" i="1"/>
  <c r="Y36" i="1"/>
  <c r="U21" i="1"/>
  <c r="Q19" i="1"/>
  <c r="Q23" i="1"/>
  <c r="Q30" i="1"/>
  <c r="Q8" i="1"/>
  <c r="AA61" i="1"/>
  <c r="W61" i="1"/>
  <c r="AA39" i="1"/>
  <c r="V46" i="1"/>
  <c r="Z61" i="1"/>
  <c r="V51" i="1"/>
  <c r="Z51" i="1"/>
  <c r="U20" i="1"/>
  <c r="Q52" i="1"/>
  <c r="Q56" i="1"/>
  <c r="Q12" i="1"/>
  <c r="R39" i="1"/>
  <c r="X43" i="1"/>
  <c r="Z33" i="1"/>
  <c r="AC14" i="1"/>
  <c r="X32" i="1"/>
  <c r="AB17" i="1"/>
  <c r="X38" i="1"/>
  <c r="AB49" i="1"/>
  <c r="W15" i="1"/>
  <c r="AA20" i="1"/>
  <c r="W9" i="1"/>
  <c r="S26" i="1"/>
  <c r="S30" i="1"/>
  <c r="S33" i="1"/>
  <c r="S64" i="1"/>
  <c r="AA46" i="1"/>
  <c r="U41" i="1"/>
  <c r="AA33" i="1"/>
  <c r="W11" i="1"/>
  <c r="Z20" i="1"/>
  <c r="V55" i="1"/>
  <c r="Z18" i="1"/>
  <c r="U32" i="1"/>
  <c r="Z38" i="1"/>
  <c r="U52" i="1"/>
  <c r="Q41" i="1"/>
  <c r="Q49" i="1"/>
  <c r="Q44" i="1"/>
  <c r="R53" i="1"/>
  <c r="Z19" i="1"/>
  <c r="S35" i="1"/>
  <c r="AB63" i="1"/>
  <c r="W54" i="1"/>
  <c r="AA14" i="1"/>
  <c r="W55" i="1"/>
  <c r="Z56" i="1"/>
  <c r="V37" i="1"/>
  <c r="Z47" i="1"/>
  <c r="V57" i="1"/>
  <c r="R43" i="1"/>
  <c r="R47" i="1"/>
  <c r="R58" i="1"/>
  <c r="R14" i="1"/>
  <c r="V29" i="1"/>
  <c r="X28" i="1"/>
  <c r="AB65" i="1"/>
  <c r="X11" i="1"/>
  <c r="AA28" i="1"/>
  <c r="W17" i="1"/>
  <c r="AA50" i="1"/>
  <c r="V40" i="1"/>
  <c r="AA15" i="1"/>
  <c r="V60" i="1"/>
  <c r="R21" i="1"/>
  <c r="R25" i="1"/>
  <c r="R52" i="1"/>
  <c r="Y21" i="1"/>
  <c r="T54" i="1"/>
  <c r="AA42" i="1"/>
  <c r="V32" i="1"/>
  <c r="Z9" i="1"/>
  <c r="V65" i="1"/>
  <c r="Z55" i="1"/>
  <c r="U23" i="1"/>
  <c r="Y20" i="1"/>
  <c r="U63" i="1"/>
  <c r="Q54" i="1"/>
  <c r="Q58" i="1"/>
  <c r="Q14" i="1"/>
  <c r="U14" i="1"/>
  <c r="Z58" i="1"/>
  <c r="T13" i="1"/>
  <c r="U58" i="1"/>
  <c r="AC64" i="1"/>
  <c r="U11" i="1"/>
  <c r="Q45" i="1"/>
  <c r="W56" i="1"/>
  <c r="V63" i="1"/>
  <c r="R15" i="1"/>
  <c r="U26" i="1"/>
  <c r="Y58" i="1"/>
  <c r="T16" i="1"/>
  <c r="AB62" i="1"/>
  <c r="Z14" i="1"/>
  <c r="U65" i="1"/>
  <c r="Q61" i="1"/>
  <c r="R65" i="1"/>
  <c r="V33" i="1"/>
  <c r="U30" i="1"/>
  <c r="AC26" i="1"/>
  <c r="Q21" i="1"/>
  <c r="Z59" i="1"/>
  <c r="V61" i="1"/>
  <c r="Z43" i="1"/>
  <c r="AC48" i="1"/>
  <c r="Y10" i="1"/>
  <c r="AC19" i="1"/>
  <c r="Y30" i="1"/>
  <c r="U38" i="1"/>
  <c r="U42" i="1"/>
  <c r="U25" i="1"/>
  <c r="T8" i="1"/>
  <c r="R33" i="1"/>
  <c r="AA19" i="1"/>
  <c r="V64" i="1"/>
  <c r="Z41" i="1"/>
  <c r="V15" i="1"/>
  <c r="Y32" i="1"/>
  <c r="U17" i="1"/>
  <c r="Y52" i="1"/>
  <c r="U37" i="1"/>
  <c r="Q35" i="1"/>
  <c r="Q39" i="1"/>
  <c r="Q46" i="1"/>
  <c r="Q65" i="1"/>
  <c r="AC49" i="1"/>
  <c r="V50" i="1"/>
  <c r="AB64" i="1"/>
  <c r="X18" i="1"/>
  <c r="AB51" i="1"/>
  <c r="W26" i="1"/>
  <c r="AA65" i="1"/>
  <c r="W42" i="1"/>
  <c r="AA22" i="1"/>
  <c r="V12" i="1"/>
  <c r="R44" i="1"/>
  <c r="R48" i="1"/>
  <c r="S63" i="1"/>
  <c r="S15" i="1"/>
  <c r="X61" i="1"/>
  <c r="T64" i="1"/>
  <c r="AA51" i="1"/>
  <c r="V11" i="1"/>
  <c r="Z27" i="1"/>
  <c r="U12" i="1"/>
  <c r="Y64" i="1"/>
  <c r="U49" i="1"/>
  <c r="Y13" i="1"/>
  <c r="U56" i="1"/>
  <c r="U60" i="1"/>
  <c r="Q29" i="1"/>
  <c r="Q27" i="1"/>
  <c r="Q34" i="1"/>
  <c r="W12" i="1"/>
  <c r="S13" i="1"/>
  <c r="AA49" i="1"/>
  <c r="W51" i="1"/>
  <c r="Z36" i="1"/>
  <c r="V17" i="1"/>
  <c r="Z34" i="1"/>
  <c r="U48" i="1"/>
  <c r="Z54" i="1"/>
  <c r="U18" i="1"/>
  <c r="Q9" i="1"/>
  <c r="Q10" i="1"/>
  <c r="Q60" i="1"/>
  <c r="Q16" i="1"/>
  <c r="AA44" i="1"/>
  <c r="U31" i="1"/>
  <c r="AA8" i="1"/>
  <c r="W35" i="1"/>
  <c r="AA30" i="1"/>
  <c r="V20" i="1"/>
  <c r="Z35" i="1"/>
  <c r="V53" i="1"/>
  <c r="Z17" i="1"/>
  <c r="V18" i="1"/>
  <c r="R59" i="1"/>
  <c r="R63" i="1"/>
  <c r="R19" i="1"/>
  <c r="V36" i="1"/>
  <c r="R57" i="1"/>
  <c r="Z64" i="1"/>
  <c r="V45" i="1"/>
  <c r="Z62" i="1"/>
  <c r="AC32" i="1"/>
  <c r="Y57" i="1"/>
  <c r="AC52" i="1"/>
  <c r="Y14" i="1"/>
  <c r="Q11" i="1"/>
  <c r="AC28" i="1"/>
  <c r="X60" i="1"/>
  <c r="S32" i="1"/>
  <c r="Y12" i="1"/>
  <c r="Y46" i="1"/>
  <c r="U34" i="1"/>
  <c r="AB31" i="1"/>
  <c r="Z24" i="1"/>
  <c r="V25" i="1"/>
  <c r="R17" i="1"/>
  <c r="V35" i="1"/>
  <c r="Y23" i="1"/>
  <c r="U29" i="1"/>
  <c r="S44" i="1"/>
  <c r="Y29" i="1"/>
  <c r="Q43" i="1"/>
  <c r="AA10" i="1"/>
  <c r="Z50" i="1"/>
  <c r="AC15" i="1"/>
  <c r="X24" i="1"/>
  <c r="U35" i="1"/>
</calcChain>
</file>

<file path=xl/sharedStrings.xml><?xml version="1.0" encoding="utf-8"?>
<sst xmlns="http://schemas.openxmlformats.org/spreadsheetml/2006/main" count="3089" uniqueCount="421">
  <si>
    <t>50993</t>
  </si>
  <si>
    <t>TÍTULO</t>
  </si>
  <si>
    <t>NOMBRE CORTO</t>
  </si>
  <si>
    <t>DESCRIPCIÓN</t>
  </si>
  <si>
    <t>Remuneración bruta y neta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</si>
  <si>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</si>
  <si>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</si>
  <si>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</si>
  <si>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</si>
  <si>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</si>
  <si>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</si>
  <si>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</si>
  <si>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</si>
  <si>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</si>
  <si>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</si>
  <si>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</si>
  <si>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</si>
  <si>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</si>
  <si>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</si>
  <si>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</si>
  <si>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</si>
  <si>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</si>
  <si>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</si>
  <si>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</si>
  <si>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</si>
  <si>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</si>
  <si>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471037</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</si>
  <si>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</si>
  <si>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</si>
  <si>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</si>
  <si>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</si>
  <si>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</si>
  <si>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</si>
  <si>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</si>
  <si>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</si>
  <si>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</si>
  <si>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</si>
  <si>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</si>
  <si>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</si>
  <si>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</si>
  <si>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</si>
  <si>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</si>
  <si>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</si>
  <si>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</si>
  <si>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</si>
  <si>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471045</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</si>
  <si>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</si>
  <si>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</si>
  <si>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</si>
  <si>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</si>
  <si>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</si>
  <si>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</si>
  <si>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</si>
  <si>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</si>
  <si>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</si>
  <si>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t>
  </si>
  <si>
    <t>Área de adscripción</t>
  </si>
  <si>
    <t>Nombre (s)</t>
  </si>
  <si>
    <t>Primer apellido</t>
  </si>
  <si>
    <t>Segundo apellido</t>
  </si>
  <si>
    <t>ESTE CRITERIO APLICA PARA EJERCICIOS ANTERIORES AL 01/07/2023 -&gt; 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</si>
  <si>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</si>
  <si>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</si>
  <si>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</si>
  <si>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</si>
  <si>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</si>
  <si>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</si>
  <si>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</si>
  <si>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</si>
  <si>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</si>
  <si>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</si>
  <si>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</si>
  <si>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</si>
  <si>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</si>
  <si>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</si>
  <si>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</si>
  <si>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</si>
  <si>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</si>
  <si>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</si>
  <si>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</si>
  <si>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</si>
  <si>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</si>
  <si>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</si>
  <si>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</si>
  <si>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</si>
  <si>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</si>
  <si>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</si>
  <si>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</si>
  <si>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</si>
  <si>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</si>
  <si>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</si>
  <si>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</si>
  <si>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</si>
  <si>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</si>
  <si>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</si>
  <si>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</si>
  <si>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</si>
  <si>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</si>
  <si>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</si>
  <si>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</si>
  <si>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</si>
  <si>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</si>
  <si>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</si>
  <si>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</si>
  <si>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</si>
  <si>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</si>
  <si>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</si>
  <si>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</si>
  <si>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</si>
  <si>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</si>
  <si>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</si>
  <si>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</si>
  <si>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</si>
  <si>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</si>
  <si>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</si>
  <si>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</si>
  <si>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</si>
  <si>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</si>
  <si>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</si>
  <si>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</si>
  <si>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</si>
  <si>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</si>
  <si>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</si>
  <si>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</si>
  <si>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</si>
  <si>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</si>
  <si>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</si>
  <si>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</si>
  <si>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</si>
  <si>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</si>
  <si>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</si>
  <si>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</si>
  <si>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</si>
  <si>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</si>
  <si>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</si>
  <si>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</si>
  <si>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</si>
  <si>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</si>
  <si>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</si>
  <si>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</si>
  <si>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</si>
  <si>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</si>
  <si>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</si>
  <si>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</si>
  <si>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</si>
  <si>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</si>
  <si>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</si>
  <si>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</si>
  <si>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</si>
  <si>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</si>
  <si>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</si>
  <si>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</si>
  <si>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</si>
  <si>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</si>
  <si>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</si>
  <si>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</si>
  <si>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</si>
  <si>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</si>
  <si>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</si>
  <si>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</si>
  <si>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</si>
  <si>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</si>
  <si>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</si>
  <si>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</si>
  <si>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</si>
  <si>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</si>
  <si>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</si>
  <si>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</si>
  <si>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</si>
  <si>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</si>
  <si>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</si>
  <si>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</si>
  <si>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</si>
  <si>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</si>
  <si>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</si>
  <si>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</si>
  <si>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</si>
  <si>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</si>
  <si>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</si>
  <si>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</si>
  <si>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</si>
  <si>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</si>
  <si>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</si>
  <si>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</si>
  <si>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</si>
  <si>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</si>
  <si>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</si>
  <si>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</si>
  <si>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</si>
  <si>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</si>
  <si>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</si>
  <si>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</si>
  <si>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</si>
  <si>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</si>
  <si>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</si>
  <si>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</si>
  <si>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</si>
  <si>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</si>
  <si>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</si>
  <si>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</si>
  <si>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</si>
  <si>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</si>
  <si>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</si>
  <si>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</si>
  <si>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</si>
  <si>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</si>
  <si>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</si>
  <si>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</si>
  <si>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</si>
  <si>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</si>
  <si>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</si>
  <si>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</si>
  <si>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</si>
  <si>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</si>
  <si>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</si>
  <si>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</si>
  <si>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</si>
  <si>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</si>
  <si>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</si>
  <si>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</si>
  <si>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</si>
  <si>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</si>
  <si>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</si>
  <si>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</si>
  <si>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</si>
  <si>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</si>
  <si>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DIRECTOR (A) GENERAL "B"</t>
  </si>
  <si>
    <t>DIRECCION GENERAL DE ADMINISTRACION Y FINANZAS EN LA SECRETARIA DE SALUD</t>
  </si>
  <si>
    <t>JEFE (A) DE UNIDAD DEPARTAMENTAL "A"</t>
  </si>
  <si>
    <t>JEFATURA DE UNIDAD DEPARTAMENTAL DE ENLACE ADMINISTRATIVO (A) EN LA DIRECCION DEL HOSPITAL MATERNO-INFANTIL CUAJIMALPA</t>
  </si>
  <si>
    <t>JEFATURA DE UNIDAD DEPARTAMENTAL DE ENLACE ADMINISTRATIVO (A) EN LA DIRECCION DEL HOSPITAL MATERNO-INFANTIL CUAUTEPEC</t>
  </si>
  <si>
    <t>JEFATURA DE UNIDAD DEPARTAMENTAL DE ENLACE ADMINISTRATIVO (A) EN LA DIRECCION DEL HOSPITAL MATERNO-INFANTIL "DR. NICOLAS M. CEDILLO"</t>
  </si>
  <si>
    <t>JEFATURA DE UNIDAD DEPARTAMENTAL DE ENLACE ADMINISTRATIVO (A) EN LA DIRECCION DEL HOSPITAL MATERNO-INFANTIL MAGDALENA CONTRERAS</t>
  </si>
  <si>
    <t>JEFATURA DE UNIDAD DEPARTAMENTAL DE ENLACE ADMINISTRATIVO (A) EN LA DIRECCION DEL HOSPITAL MATERNO-INFANTIL TLAHUAC</t>
  </si>
  <si>
    <t>JEFATURA DE UNIDAD DEPARTAMENTAL DE ENLACE ADMINISTRATIVO (A) EN LA DIRECCION DEL HOSPITAL MATERNO-INFANTIL TOPILEJO</t>
  </si>
  <si>
    <t>JEFATURA DE UNIDAD DEPARTAMENTAL DE ENLACE ADMINISTRATIVO (A) EN LA DIRECCION DEL HOSPITAL MATERNO-INFANTIL INGUARAN</t>
  </si>
  <si>
    <t>JEFATURA DE UNIDAD DEPARTAMENTAL DE ENLACE ADMINISTRATIVO (A) EN LA DIRECCION DEL HOSPITAL PEDIATRICO AZCAPOTZALCO</t>
  </si>
  <si>
    <t>JEFATURA DE UNIDAD DEPARTAMENTAL DE ENLACE ADMINISTRATIVO (A) EN LA DIRECCION DEL HOSPITAL PEDIATRICO COYOACAN</t>
  </si>
  <si>
    <t>JEFATURA DE UNIDAD DEPARTAMENTAL DE ENLACE ADMINISTRATIVO (A) EN LA DIRECCION DEL HOSPITAL PEDIATRICO IZTACALCO</t>
  </si>
  <si>
    <t>JEFATURA DE UNIDAD DEPARTAMENTAL DE ENLACE ADMINISTRATIVO (A) EN LA DIRECCION DEL HOSPITAL PEDIATRICO IZTAPALAPA</t>
  </si>
  <si>
    <t>JEFATURA DE UNIDAD DEPARTAMENTAL DE ENLACE ADMINISTRATIVO (A) EN LA DIRECCION DEL HOSPITAL PEDIATRICO LA VILLA</t>
  </si>
  <si>
    <t>JEFATURA DE UNIDAD DEPARTAMENTAL DE ENLACE ADMINISTRATIVO (A) EN LA DIRECCION DEL HOSPITAL PEDIATRICO LEGARIA</t>
  </si>
  <si>
    <t>JEFATURA DE UNIDAD DEPARTAMENTAL DE ENLACE ADMINISTRATIVO (A) EN LA DIRECCION DEL HOSPITAL PEDIATRICO MOCTEZUMA</t>
  </si>
  <si>
    <t>JEFATURA DE UNIDAD DEPARTAMENTAL DE ENLACE ADMINISTRATIVO (A) EN LA DIRECCION DEL HOSPITAL PEDIATRICO PERALVILLO</t>
  </si>
  <si>
    <t>JEFATURA DE UNIDAD DEPARTAMENTAL DE ENLACE ADMINISTRATIVO (A) EN LA DIRECCION DEL HOSPITAL PEDIATRICO SAN JUAN DE ARAGON</t>
  </si>
  <si>
    <t>JEFATURA DE UNIDAD DEPARTAMENTAL DE ENLACE ADMINISTRATIVO (A) EN LA DIRECCION DEL HOSPITAL PEDIATRICO TACUBAYA</t>
  </si>
  <si>
    <t>JEFATURA DE UNIDAD DEPARTAMENTAL DE ENLACE ADMINISTRATIVO (A) EN LA DIRECCION DEL HOSPITAL PEDIATRICO XOCHIMILCO</t>
  </si>
  <si>
    <t>SUBDIRECTOR (A) "A"</t>
  </si>
  <si>
    <t>SUBDIRECCION DE ENLACE ADMINISTRATIVO (A) EN LA DIRECCION DEL HOSPITAL GENERAL DE BALBUENA</t>
  </si>
  <si>
    <t>SUBDIRECCION DE ENLACE ADMINISTRATIVO (A) EN LA DIRECCION DEL HOSPITAL GENERAL DE IZTAPALAPA</t>
  </si>
  <si>
    <t>SUBDIRECCION DE ENLACE ADMINISTRATIVO (A) EN LA DIRECCION DEL HOSPITAL GENERAL DE LA VILLA</t>
  </si>
  <si>
    <t>SUBDIRECCION DE ENLACE ADMINISTRATIVO (A) EN LA DIRECCION DEL HOSPITAL GENERAL DE MILPA ALTA</t>
  </si>
  <si>
    <t>SUBDIRECCION DE ENLACE ADMINISTRATIVO (A) EN LA DIRECCION DEL HOSPITAL GENERAL DE XOCO</t>
  </si>
  <si>
    <t>SUBDIRECCION DE ENLACE ADMINISTRATIVO (A) EN LA DIRECCION DEL HOSPITAL GENERAL "GREGORIO SALAS"</t>
  </si>
  <si>
    <t>SUBDIRECCION DE ENLACE ADMINISTRATIVO (A) EN LA DIRECCION DEL HOSPITAL GENERAL "RUBEN LEÑERO"</t>
  </si>
  <si>
    <t>SUBDIRECCION DE ENLACE ADMINISTRATIVO (A) EN LA DIRECCION DEL HOSPITAL GENERAL "DR. ENRIQUE CABRERA"</t>
  </si>
  <si>
    <t>SUBDIRECCION DE ENLACE ADMINISTRATIVO (A) EN LA DIRECCION DEL HOSPITAL GENERAL TLAHUAC "DRA. MATILDE PETRA MONTOYA LAFRAGUA"</t>
  </si>
  <si>
    <t>SUBDIRECCION DE ENLACE ADMINISTRATIVO (A) EN LA DIRECCION DEL HOSPITAL GENERAL AJUSCO MEDIO "DRA. OBDULIA RODRIGUEZ RODRIGUEZ"</t>
  </si>
  <si>
    <t>SUBDIRECCION DE ENLACE ADMINISTRATIVO (A) EN LA DIRECCION DEL HOSPITAL COMUNITARIO EMILIANO ZAPATA</t>
  </si>
  <si>
    <t>SUBDIRECCION DE ENLACE ADMINISTRATIVO (A) EN LA DIRECCION DEL HOSPITAL DE ESPECIALIDADES DE LA CIUDAD DE MEXICO "DR. BELISARIO DOMINGUEZ"</t>
  </si>
  <si>
    <t>ENLACE "A"</t>
  </si>
  <si>
    <t>ENLACE DE ADMINISTRACION DE CAPITAL HUMANO</t>
  </si>
  <si>
    <t>ENLACE DE FINANZAS</t>
  </si>
  <si>
    <t>ENLACE DE RECURSOS MATERIALES, ABASTECIMIENTOS Y SERVICIOS</t>
  </si>
  <si>
    <t>ENLACE DE TECNOLOGIAS DE LA INFORMACION Y COMUNICACIONES</t>
  </si>
  <si>
    <t>COORDINADOR (A) "A"</t>
  </si>
  <si>
    <t>COORDINACION DE ADMINISTRACION EN LA AGENCIA DE PROTECCION SANITARIA DEL GOBIERNO DE LA CIUDAD DE MEXICO</t>
  </si>
  <si>
    <t>DIRECTOR (A) "B"</t>
  </si>
  <si>
    <t>DIRECCION DE ADMINISTRACION DE CAPITAL HUMANO</t>
  </si>
  <si>
    <t>SUBDIRECCION DE PRESTACIONES Y POLITICA LABORAL</t>
  </si>
  <si>
    <t>JEFATURA DE UNIDAD DEPARTAMENTAL DE PRESTACIONES</t>
  </si>
  <si>
    <t>JEFATURA DE UNIDAD DEPARTAMENTAL DE POLITICA LABORAL</t>
  </si>
  <si>
    <t>JEFATURA DE UNIDAD DEPARTAMENTAL DE CAPACITACION</t>
  </si>
  <si>
    <t>SUBDIRECCION DE CONTROL DE PERSONAL</t>
  </si>
  <si>
    <t>JEFATURA DE UNIDAD DEPARTAMENTAL DE CONTROL DE PERSONAL</t>
  </si>
  <si>
    <t>JEFATURA DE UNIDAD DEPARTAMENTAL DE NOMINAS</t>
  </si>
  <si>
    <t>DIRECCION DE FINANZAS</t>
  </si>
  <si>
    <t>JEFATURA DE UNIDAD DEPARTAMENTAL DE CONTABILIDAD Y REGISTRO</t>
  </si>
  <si>
    <t>JEFATURA DE UNIDAD DEPARTAMENTAL DE CONTROL PRESUPUESTAL</t>
  </si>
  <si>
    <t>DIRECCION DE RECURSOS MATERIALES, ABASTECIMIENTOS Y SERVICIOS</t>
  </si>
  <si>
    <t>SUBDIRECCION DE RECURSOS MATERIALES</t>
  </si>
  <si>
    <t>JEFATURA DE UNIDAD DEPARTAMENTAL DE COMPRAS Y CONTROL DE MATERIALES</t>
  </si>
  <si>
    <t>JEFATURA DE UNIDAD DEPARTAMENTAL DE CONTRATOS</t>
  </si>
  <si>
    <t>JEFATURA DE UNIDAD DEPARTAMENTAL DE NORMAS Y CONCURSOS</t>
  </si>
  <si>
    <t>SUBDIRECCION DE MANTENIMIENTO Y SERVICIOS</t>
  </si>
  <si>
    <t>JEFATURA DE UNIDAD DEPARTAMENTAL DE MANTENIMIENTO DE EQUIPO</t>
  </si>
  <si>
    <t>JEFATURA DE UNIDAD DEPARTAMENTAL DE MANTENIMIENTO A INMUEBLES Y SERVICIOS</t>
  </si>
  <si>
    <t>SUBDIRECCION DE ABASTECIMIENTOS</t>
  </si>
  <si>
    <t>JEFATURA DE UNIDAD DEPARTAMENTAL DE CONTROL DE BIENES</t>
  </si>
  <si>
    <t>JEFATURA DE UNIDAD DEPARTAMENTAL DE INSUMOS</t>
  </si>
  <si>
    <t>EMMA LUZ</t>
  </si>
  <si>
    <t>LOPEZ</t>
  </si>
  <si>
    <t>JUAREZ</t>
  </si>
  <si>
    <t>VACANTE</t>
  </si>
  <si>
    <t>JUAN FRANCISCO</t>
  </si>
  <si>
    <t>MORENO</t>
  </si>
  <si>
    <t>RODRIGUEZ</t>
  </si>
  <si>
    <t>PATRICIA</t>
  </si>
  <si>
    <t>GARCIA</t>
  </si>
  <si>
    <t>GONZALEZ</t>
  </si>
  <si>
    <t>LYZBETH</t>
  </si>
  <si>
    <t>POLACO</t>
  </si>
  <si>
    <t>BUSTILLOS</t>
  </si>
  <si>
    <t>ALDO IVAN</t>
  </si>
  <si>
    <t>ANTUNEZ</t>
  </si>
  <si>
    <t>HERNANDEZ</t>
  </si>
  <si>
    <t>MARCO ANTONIO</t>
  </si>
  <si>
    <t>PRIETO</t>
  </si>
  <si>
    <t>SERNA</t>
  </si>
  <si>
    <t>JESUS</t>
  </si>
  <si>
    <t>PEREZ</t>
  </si>
  <si>
    <t>MARTINEZ</t>
  </si>
  <si>
    <t>LUIS</t>
  </si>
  <si>
    <t>TAPIA</t>
  </si>
  <si>
    <t>AMADOR</t>
  </si>
  <si>
    <t>PABLO</t>
  </si>
  <si>
    <t>MONTIEL</t>
  </si>
  <si>
    <t>GALICIA</t>
  </si>
  <si>
    <t>CAROLINA</t>
  </si>
  <si>
    <t>MOSCO</t>
  </si>
  <si>
    <t>OLIVARES</t>
  </si>
  <si>
    <t>SANDRA LILIANA</t>
  </si>
  <si>
    <t>ROJAS</t>
  </si>
  <si>
    <t>JACINTO</t>
  </si>
  <si>
    <t>LUIS ALBERTO</t>
  </si>
  <si>
    <t>RAMIREZ</t>
  </si>
  <si>
    <t>SOSA</t>
  </si>
  <si>
    <t>MARTHA IRAIS</t>
  </si>
  <si>
    <t>MENA</t>
  </si>
  <si>
    <t>HECTOR ALEJANDRO</t>
  </si>
  <si>
    <t>ELIZONDO</t>
  </si>
  <si>
    <t>CALVILLO</t>
  </si>
  <si>
    <t>GREGORIO</t>
  </si>
  <si>
    <t>JOSE LUIS</t>
  </si>
  <si>
    <t>MORA</t>
  </si>
  <si>
    <t>HERRERA</t>
  </si>
  <si>
    <t>OSCAR HUMBERTO</t>
  </si>
  <si>
    <t>BUSTILLO</t>
  </si>
  <si>
    <t>ORDOÑEZ</t>
  </si>
  <si>
    <t>ROCIO ODILIA</t>
  </si>
  <si>
    <t>BARRIOS</t>
  </si>
  <si>
    <t>AGUILAR</t>
  </si>
  <si>
    <t>BETANZOS</t>
  </si>
  <si>
    <t>ADRIANA COSSETTE</t>
  </si>
  <si>
    <t>FABREGAT</t>
  </si>
  <si>
    <t>REVILLA</t>
  </si>
  <si>
    <t>EDITH MARGARITA</t>
  </si>
  <si>
    <t>ARCELIA</t>
  </si>
  <si>
    <t>ROQUE</t>
  </si>
  <si>
    <t>RIOS</t>
  </si>
  <si>
    <t>CARLOS JESUS</t>
  </si>
  <si>
    <t>OLIVAS</t>
  </si>
  <si>
    <t>OLGUIN</t>
  </si>
  <si>
    <t>ALFREDO</t>
  </si>
  <si>
    <t>ANDRADE</t>
  </si>
  <si>
    <t>ORTIZ DE ZARATE</t>
  </si>
  <si>
    <t>MARIA ELENA</t>
  </si>
  <si>
    <t>CALDERON</t>
  </si>
  <si>
    <t>CESAR ULISES</t>
  </si>
  <si>
    <t>CISNEROS</t>
  </si>
  <si>
    <t>GUILLERMO</t>
  </si>
  <si>
    <t>ROMERO</t>
  </si>
  <si>
    <t>GABRIELA</t>
  </si>
  <si>
    <t>RICARDO</t>
  </si>
  <si>
    <t>FLORES</t>
  </si>
  <si>
    <t>NEGRETE</t>
  </si>
  <si>
    <t>VICTOR HUGO</t>
  </si>
  <si>
    <t>ESCOGIDO</t>
  </si>
  <si>
    <t>MORALES</t>
  </si>
  <si>
    <t>BARRERA</t>
  </si>
  <si>
    <t>DIANA HILDA</t>
  </si>
  <si>
    <t>LEON</t>
  </si>
  <si>
    <t>ENRIQUE ANTONIO</t>
  </si>
  <si>
    <t>NIEVA</t>
  </si>
  <si>
    <t>RUDO</t>
  </si>
  <si>
    <t>MARIA DE LOURDES</t>
  </si>
  <si>
    <t>GAONA</t>
  </si>
  <si>
    <t>RODRIGO MIGUEL</t>
  </si>
  <si>
    <t>DURAN</t>
  </si>
  <si>
    <t>ESTRADA</t>
  </si>
  <si>
    <t>MARIA ANDREA</t>
  </si>
  <si>
    <t>SALCEDO</t>
  </si>
  <si>
    <t>FRANCISCO ERNESTO</t>
  </si>
  <si>
    <t>FERIA</t>
  </si>
  <si>
    <t>RUIZ</t>
  </si>
  <si>
    <t>TANIA HISCHEL</t>
  </si>
  <si>
    <t>NUÑEZ</t>
  </si>
  <si>
    <t>SERAFIN</t>
  </si>
  <si>
    <t>VASQUEZ</t>
  </si>
  <si>
    <t>CAMBAMBIA</t>
  </si>
  <si>
    <t>ANA GABRIELA</t>
  </si>
  <si>
    <t>SANTIAGO</t>
  </si>
  <si>
    <t>ULISES</t>
  </si>
  <si>
    <t>CASTRELLON</t>
  </si>
  <si>
    <t>OMAR</t>
  </si>
  <si>
    <t>ESPINOZA</t>
  </si>
  <si>
    <t>SERGIO</t>
  </si>
  <si>
    <t>MENESES</t>
  </si>
  <si>
    <t>NANCY</t>
  </si>
  <si>
    <t>MOLINA</t>
  </si>
  <si>
    <t>TATIANA JOSSELINE</t>
  </si>
  <si>
    <t>ZUÑIGA</t>
  </si>
  <si>
    <t>MORAN</t>
  </si>
  <si>
    <t>ANTONIO</t>
  </si>
  <si>
    <t>CRUZ</t>
  </si>
  <si>
    <t>BENIGNO</t>
  </si>
  <si>
    <t>ERICK FERNANDO</t>
  </si>
  <si>
    <t>ANA JIMENA</t>
  </si>
  <si>
    <t>ARELLANO</t>
  </si>
  <si>
    <t>JOSE ANTONIO</t>
  </si>
  <si>
    <t>ALVAREZ</t>
  </si>
  <si>
    <t>SAUL ANIBAL</t>
  </si>
  <si>
    <t>VARGAS</t>
  </si>
  <si>
    <t>KARLA IVETTE</t>
  </si>
  <si>
    <t>JIMENEZ</t>
  </si>
  <si>
    <t>SANCHEZ</t>
  </si>
  <si>
    <t>ISRAEL</t>
  </si>
  <si>
    <t>FERREIRA</t>
  </si>
  <si>
    <t>GUZMAN</t>
  </si>
  <si>
    <t>ROSA MARIA</t>
  </si>
  <si>
    <t>ORTEGA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</si>
</sst>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2" fillId="4" borderId="1" xfId="0" applyFont="1" applyFill="1" applyBorder="1" applyAlignment="1">
      <alignment horizontal="center" wrapText="1"/>
    </xf>
    <xf numFmtId="0" fontId="0" fillId="0" borderId="0" xfId="0"/>
    <xf numFmtId="14" fontId="0" fillId="0" borderId="0" xfId="0" applyNumberFormat="1"/>
    <xf numFmtId="2"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mruColors>
      <color rgb="FFCC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65"/>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75" bestFit="1" customWidth="1"/>
    <col min="13" max="13" width="47.28515625" bestFit="1" customWidth="1"/>
    <col min="14" max="14" width="36.7109375" bestFit="1" customWidth="1"/>
    <col min="15" max="15" width="46.5703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8" bestFit="1" customWidth="1"/>
  </cols>
  <sheetData>
    <row r="1" spans="1:33" hidden="1" x14ac:dyDescent="0.25">
      <c r="A1" t="s">
        <v>0</v>
      </c>
    </row>
    <row r="2" spans="1:33" x14ac:dyDescent="0.25">
      <c r="A2" s="9" t="s">
        <v>1</v>
      </c>
      <c r="B2" s="10"/>
      <c r="C2" s="10"/>
      <c r="D2" s="9" t="s">
        <v>2</v>
      </c>
      <c r="E2" s="10"/>
      <c r="F2" s="10"/>
      <c r="G2" s="9" t="s">
        <v>3</v>
      </c>
      <c r="H2" s="10"/>
      <c r="I2" s="10"/>
    </row>
    <row r="3" spans="1:33" x14ac:dyDescent="0.25">
      <c r="A3" s="11" t="s">
        <v>4</v>
      </c>
      <c r="B3" s="10"/>
      <c r="C3" s="10"/>
      <c r="D3" s="11" t="s">
        <v>5</v>
      </c>
      <c r="E3" s="10"/>
      <c r="F3" s="10"/>
      <c r="G3" s="11" t="s">
        <v>6</v>
      </c>
      <c r="H3" s="10"/>
      <c r="I3" s="10"/>
    </row>
    <row r="4" spans="1:33"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9" t="s">
        <v>48</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row>
    <row r="7" spans="1:33" ht="39" x14ac:dyDescent="0.25">
      <c r="A7" s="2" t="s">
        <v>49</v>
      </c>
      <c r="B7" s="2" t="s">
        <v>50</v>
      </c>
      <c r="C7" s="2" t="s">
        <v>51</v>
      </c>
      <c r="D7" s="2" t="s">
        <v>52</v>
      </c>
      <c r="E7" s="2" t="s">
        <v>53</v>
      </c>
      <c r="F7" s="4" t="s">
        <v>54</v>
      </c>
      <c r="G7" s="2" t="s">
        <v>55</v>
      </c>
      <c r="H7" s="2" t="s">
        <v>56</v>
      </c>
      <c r="I7" s="2" t="s">
        <v>57</v>
      </c>
      <c r="J7" s="2" t="s">
        <v>58</v>
      </c>
      <c r="K7" s="2" t="s">
        <v>59</v>
      </c>
      <c r="L7" s="4"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x14ac:dyDescent="0.25">
      <c r="A8" s="3">
        <v>2023</v>
      </c>
      <c r="B8" s="6">
        <v>45108</v>
      </c>
      <c r="C8" s="6">
        <v>45199</v>
      </c>
      <c r="D8" t="s">
        <v>86</v>
      </c>
      <c r="E8" s="5">
        <v>45</v>
      </c>
      <c r="F8" s="5" t="s">
        <v>226</v>
      </c>
      <c r="G8" s="5" t="s">
        <v>227</v>
      </c>
      <c r="H8" s="5" t="s">
        <v>227</v>
      </c>
      <c r="I8" s="5" t="s">
        <v>290</v>
      </c>
      <c r="J8" s="5" t="s">
        <v>291</v>
      </c>
      <c r="K8" s="5" t="s">
        <v>292</v>
      </c>
      <c r="L8" s="5" t="s">
        <v>93</v>
      </c>
      <c r="M8" s="5">
        <v>95327</v>
      </c>
      <c r="N8" t="s">
        <v>214</v>
      </c>
      <c r="O8" s="5">
        <v>70666</v>
      </c>
      <c r="P8" s="3" t="s">
        <v>214</v>
      </c>
      <c r="Q8" s="8" t="str">
        <f ca="1">HYPERLINK("#"&amp;CELL("direccion",Tabla_471065!A4),"1")</f>
        <v>1</v>
      </c>
      <c r="R8" s="8" t="str">
        <f ca="1">HYPERLINK("#"&amp;CELL("direccion",Tabla_471039!A4),"1")</f>
        <v>1</v>
      </c>
      <c r="S8" s="8" t="str">
        <f ca="1">HYPERLINK("#"&amp;CELL("direccion",Tabla_471067!A4),"1")</f>
        <v>1</v>
      </c>
      <c r="T8" s="8" t="str">
        <f ca="1">HYPERLINK("#"&amp;CELL("direccion",Tabla_471023!A4),"1")</f>
        <v>1</v>
      </c>
      <c r="U8" s="8" t="str">
        <f ca="1">HYPERLINK("#"&amp;CELL("direccion",Tabla_471047!A4),"1")</f>
        <v>1</v>
      </c>
      <c r="V8" s="8" t="str">
        <f ca="1">HYPERLINK("#"&amp;CELL("direccion",Tabla_471030!A4),"1")</f>
        <v>1</v>
      </c>
      <c r="W8" s="8" t="str">
        <f ca="1">HYPERLINK("#"&amp;CELL("direccion",Tabla_471041!A4),"1")</f>
        <v>1</v>
      </c>
      <c r="X8" s="8" t="str">
        <f ca="1">HYPERLINK("#"&amp;CELL("direccion",Tabla_471031!A4),"1")</f>
        <v>1</v>
      </c>
      <c r="Y8" s="8" t="str">
        <f ca="1">HYPERLINK("#"&amp;CELL("direccion",Tabla_471032!A4),"1")</f>
        <v>1</v>
      </c>
      <c r="Z8" s="8" t="str">
        <f ca="1">HYPERLINK("#"&amp;CELL("direccion",Tabla_471059!A4),"1")</f>
        <v>1</v>
      </c>
      <c r="AA8" s="8" t="str">
        <f ca="1">HYPERLINK("#"&amp;CELL("direccion",Tabla_471071!A4),"1")</f>
        <v>1</v>
      </c>
      <c r="AB8" s="8" t="str">
        <f ca="1">HYPERLINK("#"&amp;CELL("direccion",Tabla_471062!A4),"1")</f>
        <v>1</v>
      </c>
      <c r="AC8" s="8" t="str">
        <f ca="1">HYPERLINK("#"&amp;CELL("direccion",Tabla_471074!A4),"1")</f>
        <v>1</v>
      </c>
      <c r="AD8" s="3" t="s">
        <v>215</v>
      </c>
      <c r="AE8" s="6">
        <v>45210</v>
      </c>
      <c r="AF8" s="6">
        <v>45199</v>
      </c>
    </row>
    <row r="9" spans="1:33" x14ac:dyDescent="0.25">
      <c r="A9" s="5">
        <v>2023</v>
      </c>
      <c r="B9" s="6">
        <v>45108</v>
      </c>
      <c r="C9" s="6">
        <v>45199</v>
      </c>
      <c r="D9" s="5" t="s">
        <v>86</v>
      </c>
      <c r="E9" s="5">
        <v>25</v>
      </c>
      <c r="F9" s="5" t="s">
        <v>228</v>
      </c>
      <c r="G9" s="5" t="s">
        <v>229</v>
      </c>
      <c r="H9" s="5" t="s">
        <v>227</v>
      </c>
      <c r="I9" s="5" t="s">
        <v>293</v>
      </c>
      <c r="J9" s="5" t="s">
        <v>293</v>
      </c>
      <c r="K9" s="5" t="s">
        <v>293</v>
      </c>
      <c r="L9" s="5"/>
      <c r="M9" s="5">
        <v>0</v>
      </c>
      <c r="N9" s="5" t="s">
        <v>214</v>
      </c>
      <c r="O9" s="5">
        <v>0</v>
      </c>
      <c r="P9" s="5" t="s">
        <v>214</v>
      </c>
      <c r="Q9" s="8" t="str">
        <f ca="1">HYPERLINK("#"&amp;CELL("direccion",Tabla_471065!A5),"2")</f>
        <v>2</v>
      </c>
      <c r="R9" s="8" t="str">
        <f ca="1">HYPERLINK("#"&amp;CELL("direccion",Tabla_471039!A5),"2")</f>
        <v>2</v>
      </c>
      <c r="S9" s="8" t="str">
        <f ca="1">HYPERLINK("#"&amp;CELL("direccion",Tabla_471067!A5),"2")</f>
        <v>2</v>
      </c>
      <c r="T9" s="8" t="str">
        <f ca="1">HYPERLINK("#"&amp;CELL("direccion",Tabla_471023!A5),"2")</f>
        <v>2</v>
      </c>
      <c r="U9" s="8" t="str">
        <f ca="1">HYPERLINK("#"&amp;CELL("direccion",Tabla_471047!A5),"2")</f>
        <v>2</v>
      </c>
      <c r="V9" s="8" t="str">
        <f ca="1">HYPERLINK("#"&amp;CELL("direccion",Tabla_471030!A5),"2")</f>
        <v>2</v>
      </c>
      <c r="W9" s="8" t="str">
        <f ca="1">HYPERLINK("#"&amp;CELL("direccion",Tabla_471041!A5),"2")</f>
        <v>2</v>
      </c>
      <c r="X9" s="8" t="str">
        <f ca="1">HYPERLINK("#"&amp;CELL("direccion",Tabla_471031!A5),"2")</f>
        <v>2</v>
      </c>
      <c r="Y9" s="8" t="str">
        <f ca="1">HYPERLINK("#"&amp;CELL("direccion",Tabla_471032!A5),"2")</f>
        <v>2</v>
      </c>
      <c r="Z9" s="8" t="str">
        <f ca="1">HYPERLINK("#"&amp;CELL("direccion",Tabla_471059!A5),"2")</f>
        <v>2</v>
      </c>
      <c r="AA9" s="8" t="str">
        <f ca="1">HYPERLINK("#"&amp;CELL("direccion",Tabla_471071!A5),"2")</f>
        <v>2</v>
      </c>
      <c r="AB9" s="8" t="str">
        <f ca="1">HYPERLINK("#"&amp;CELL("direccion",Tabla_471062!A5),"2")</f>
        <v>2</v>
      </c>
      <c r="AC9" s="8" t="str">
        <f ca="1">HYPERLINK("#"&amp;CELL("direccion",Tabla_471074!A5),"2")</f>
        <v>2</v>
      </c>
      <c r="AD9" s="5" t="s">
        <v>215</v>
      </c>
      <c r="AE9" s="6">
        <v>45210</v>
      </c>
      <c r="AF9" s="6">
        <v>45199</v>
      </c>
    </row>
    <row r="10" spans="1:33" x14ac:dyDescent="0.25">
      <c r="A10" s="5">
        <v>2023</v>
      </c>
      <c r="B10" s="6">
        <v>45108</v>
      </c>
      <c r="C10" s="6">
        <v>45199</v>
      </c>
      <c r="D10" s="5" t="s">
        <v>86</v>
      </c>
      <c r="E10" s="5">
        <v>25</v>
      </c>
      <c r="F10" s="5" t="s">
        <v>228</v>
      </c>
      <c r="G10" s="5" t="s">
        <v>230</v>
      </c>
      <c r="H10" s="5" t="s">
        <v>227</v>
      </c>
      <c r="I10" s="5" t="s">
        <v>294</v>
      </c>
      <c r="J10" s="5" t="s">
        <v>295</v>
      </c>
      <c r="K10" s="5" t="s">
        <v>296</v>
      </c>
      <c r="L10" s="5" t="s">
        <v>94</v>
      </c>
      <c r="M10" s="5">
        <v>24672</v>
      </c>
      <c r="N10" s="5" t="s">
        <v>214</v>
      </c>
      <c r="O10" s="5">
        <v>20385</v>
      </c>
      <c r="P10" s="5" t="s">
        <v>214</v>
      </c>
      <c r="Q10" s="8" t="str">
        <f ca="1">HYPERLINK("#"&amp;CELL("direccion",Tabla_471065!A6),"3")</f>
        <v>3</v>
      </c>
      <c r="R10" s="8" t="str">
        <f ca="1">HYPERLINK("#"&amp;CELL("direccion",Tabla_471039!A6),"3")</f>
        <v>3</v>
      </c>
      <c r="S10" s="8" t="str">
        <f ca="1">HYPERLINK("#"&amp;CELL("direccion",Tabla_471067!A6),"3")</f>
        <v>3</v>
      </c>
      <c r="T10" s="8" t="str">
        <f ca="1">HYPERLINK("#"&amp;CELL("direccion",Tabla_471023!A6),"3")</f>
        <v>3</v>
      </c>
      <c r="U10" s="8" t="str">
        <f ca="1">HYPERLINK("#"&amp;CELL("direccion",Tabla_471047!A6),"3")</f>
        <v>3</v>
      </c>
      <c r="V10" s="8" t="str">
        <f ca="1">HYPERLINK("#"&amp;CELL("direccion",Tabla_471030!A6),"3")</f>
        <v>3</v>
      </c>
      <c r="W10" s="8" t="str">
        <f ca="1">HYPERLINK("#"&amp;CELL("direccion",Tabla_471041!A6),"3")</f>
        <v>3</v>
      </c>
      <c r="X10" s="8" t="str">
        <f ca="1">HYPERLINK("#"&amp;CELL("direccion",Tabla_471031!A6),"3")</f>
        <v>3</v>
      </c>
      <c r="Y10" s="8" t="str">
        <f ca="1">HYPERLINK("#"&amp;CELL("direccion",Tabla_471032!A6),"3")</f>
        <v>3</v>
      </c>
      <c r="Z10" s="8" t="str">
        <f ca="1">HYPERLINK("#"&amp;CELL("direccion",Tabla_471059!A6),"3")</f>
        <v>3</v>
      </c>
      <c r="AA10" s="8" t="str">
        <f ca="1">HYPERLINK("#"&amp;CELL("direccion",Tabla_471071!A6),"3")</f>
        <v>3</v>
      </c>
      <c r="AB10" s="8" t="str">
        <f ca="1">HYPERLINK("#"&amp;CELL("direccion",Tabla_471062!A6),"3")</f>
        <v>3</v>
      </c>
      <c r="AC10" s="8" t="str">
        <f ca="1">HYPERLINK("#"&amp;CELL("direccion",Tabla_471074!A6),"3")</f>
        <v>3</v>
      </c>
      <c r="AD10" s="5" t="s">
        <v>215</v>
      </c>
      <c r="AE10" s="6">
        <v>45210</v>
      </c>
      <c r="AF10" s="6">
        <v>45199</v>
      </c>
    </row>
    <row r="11" spans="1:33" x14ac:dyDescent="0.25">
      <c r="A11" s="5">
        <v>2023</v>
      </c>
      <c r="B11" s="6">
        <v>45108</v>
      </c>
      <c r="C11" s="6">
        <v>45199</v>
      </c>
      <c r="D11" s="5" t="s">
        <v>86</v>
      </c>
      <c r="E11" s="5">
        <v>25</v>
      </c>
      <c r="F11" s="5" t="s">
        <v>228</v>
      </c>
      <c r="G11" s="5" t="s">
        <v>231</v>
      </c>
      <c r="H11" s="5" t="s">
        <v>227</v>
      </c>
      <c r="I11" s="5" t="s">
        <v>297</v>
      </c>
      <c r="J11" s="5" t="s">
        <v>298</v>
      </c>
      <c r="K11" s="5" t="s">
        <v>299</v>
      </c>
      <c r="L11" s="5" t="s">
        <v>93</v>
      </c>
      <c r="M11" s="5">
        <v>24672</v>
      </c>
      <c r="N11" s="5" t="s">
        <v>214</v>
      </c>
      <c r="O11" s="5">
        <v>20385</v>
      </c>
      <c r="P11" s="5" t="s">
        <v>214</v>
      </c>
      <c r="Q11" s="8" t="str">
        <f ca="1">HYPERLINK("#"&amp;CELL("direccion",Tabla_471065!A7),"4")</f>
        <v>4</v>
      </c>
      <c r="R11" s="8" t="str">
        <f ca="1">HYPERLINK("#"&amp;CELL("direccion",Tabla_471039!A7),"4")</f>
        <v>4</v>
      </c>
      <c r="S11" s="8" t="str">
        <f ca="1">HYPERLINK("#"&amp;CELL("direccion",Tabla_471067!A7),"4")</f>
        <v>4</v>
      </c>
      <c r="T11" s="8" t="str">
        <f ca="1">HYPERLINK("#"&amp;CELL("direccion",Tabla_471023!A7),"4")</f>
        <v>4</v>
      </c>
      <c r="U11" s="8" t="str">
        <f ca="1">HYPERLINK("#"&amp;CELL("direccion",Tabla_471047!A7),"4")</f>
        <v>4</v>
      </c>
      <c r="V11" s="8" t="str">
        <f ca="1">HYPERLINK("#"&amp;CELL("direccion",Tabla_471030!A7),"4")</f>
        <v>4</v>
      </c>
      <c r="W11" s="8" t="str">
        <f ca="1">HYPERLINK("#"&amp;CELL("direccion",Tabla_471041!A7),"4")</f>
        <v>4</v>
      </c>
      <c r="X11" s="8" t="str">
        <f ca="1">HYPERLINK("#"&amp;CELL("direccion",Tabla_471031!A7),"4")</f>
        <v>4</v>
      </c>
      <c r="Y11" s="8" t="str">
        <f ca="1">HYPERLINK("#"&amp;CELL("direccion",Tabla_471032!A7),"4")</f>
        <v>4</v>
      </c>
      <c r="Z11" s="8" t="str">
        <f ca="1">HYPERLINK("#"&amp;CELL("direccion",Tabla_471059!A7),"4")</f>
        <v>4</v>
      </c>
      <c r="AA11" s="8" t="str">
        <f ca="1">HYPERLINK("#"&amp;CELL("direccion",Tabla_471071!A7),"4")</f>
        <v>4</v>
      </c>
      <c r="AB11" s="8" t="str">
        <f ca="1">HYPERLINK("#"&amp;CELL("direccion",Tabla_471062!A7),"4")</f>
        <v>4</v>
      </c>
      <c r="AC11" s="8" t="str">
        <f ca="1">HYPERLINK("#"&amp;CELL("direccion",Tabla_471074!A7),"4")</f>
        <v>4</v>
      </c>
      <c r="AD11" s="5" t="s">
        <v>215</v>
      </c>
      <c r="AE11" s="6">
        <v>45210</v>
      </c>
      <c r="AF11" s="6">
        <v>45199</v>
      </c>
    </row>
    <row r="12" spans="1:33" x14ac:dyDescent="0.25">
      <c r="A12" s="5">
        <v>2023</v>
      </c>
      <c r="B12" s="6">
        <v>45108</v>
      </c>
      <c r="C12" s="6">
        <v>45199</v>
      </c>
      <c r="D12" s="5" t="s">
        <v>86</v>
      </c>
      <c r="E12" s="5">
        <v>25</v>
      </c>
      <c r="F12" s="5" t="s">
        <v>228</v>
      </c>
      <c r="G12" s="5" t="s">
        <v>232</v>
      </c>
      <c r="H12" s="5" t="s">
        <v>227</v>
      </c>
      <c r="I12" s="5" t="s">
        <v>300</v>
      </c>
      <c r="J12" s="5" t="s">
        <v>301</v>
      </c>
      <c r="K12" s="5" t="s">
        <v>302</v>
      </c>
      <c r="L12" s="5" t="s">
        <v>93</v>
      </c>
      <c r="M12" s="5">
        <v>24672</v>
      </c>
      <c r="N12" s="5" t="s">
        <v>214</v>
      </c>
      <c r="O12" s="5">
        <v>20385</v>
      </c>
      <c r="P12" s="5" t="s">
        <v>214</v>
      </c>
      <c r="Q12" s="8" t="str">
        <f ca="1">HYPERLINK("#"&amp;CELL("direccion",Tabla_471065!A8),"5")</f>
        <v>5</v>
      </c>
      <c r="R12" s="8" t="str">
        <f ca="1">HYPERLINK("#"&amp;CELL("direccion",Tabla_471039!A8),"5")</f>
        <v>5</v>
      </c>
      <c r="S12" s="8" t="str">
        <f ca="1">HYPERLINK("#"&amp;CELL("direccion",Tabla_471067!A8),"5")</f>
        <v>5</v>
      </c>
      <c r="T12" s="8" t="str">
        <f ca="1">HYPERLINK("#"&amp;CELL("direccion",Tabla_471023!A8),"5")</f>
        <v>5</v>
      </c>
      <c r="U12" s="8" t="str">
        <f ca="1">HYPERLINK("#"&amp;CELL("direccion",Tabla_471047!A8),"5")</f>
        <v>5</v>
      </c>
      <c r="V12" s="8" t="str">
        <f ca="1">HYPERLINK("#"&amp;CELL("direccion",Tabla_471030!A8),"5")</f>
        <v>5</v>
      </c>
      <c r="W12" s="8" t="str">
        <f ca="1">HYPERLINK("#"&amp;CELL("direccion",Tabla_471041!A8),"5")</f>
        <v>5</v>
      </c>
      <c r="X12" s="8" t="str">
        <f ca="1">HYPERLINK("#"&amp;CELL("direccion",Tabla_471031!A8),"5")</f>
        <v>5</v>
      </c>
      <c r="Y12" s="8" t="str">
        <f ca="1">HYPERLINK("#"&amp;CELL("direccion",Tabla_471032!A8),"5")</f>
        <v>5</v>
      </c>
      <c r="Z12" s="8" t="str">
        <f ca="1">HYPERLINK("#"&amp;CELL("direccion",Tabla_471059!A8),"5")</f>
        <v>5</v>
      </c>
      <c r="AA12" s="8" t="str">
        <f ca="1">HYPERLINK("#"&amp;CELL("direccion",Tabla_471071!A8),"5")</f>
        <v>5</v>
      </c>
      <c r="AB12" s="8" t="str">
        <f ca="1">HYPERLINK("#"&amp;CELL("direccion",Tabla_471062!A8),"5")</f>
        <v>5</v>
      </c>
      <c r="AC12" s="8" t="str">
        <f ca="1">HYPERLINK("#"&amp;CELL("direccion",Tabla_471074!A8),"5")</f>
        <v>5</v>
      </c>
      <c r="AD12" s="5" t="s">
        <v>215</v>
      </c>
      <c r="AE12" s="6">
        <v>45210</v>
      </c>
      <c r="AF12" s="6">
        <v>45199</v>
      </c>
    </row>
    <row r="13" spans="1:33" x14ac:dyDescent="0.25">
      <c r="A13" s="5">
        <v>2023</v>
      </c>
      <c r="B13" s="6">
        <v>45108</v>
      </c>
      <c r="C13" s="6">
        <v>45199</v>
      </c>
      <c r="D13" s="5" t="s">
        <v>86</v>
      </c>
      <c r="E13" s="5">
        <v>25</v>
      </c>
      <c r="F13" s="5" t="s">
        <v>228</v>
      </c>
      <c r="G13" s="5" t="s">
        <v>233</v>
      </c>
      <c r="H13" s="5" t="s">
        <v>227</v>
      </c>
      <c r="I13" s="5" t="s">
        <v>303</v>
      </c>
      <c r="J13" s="5" t="s">
        <v>304</v>
      </c>
      <c r="K13" s="5" t="s">
        <v>305</v>
      </c>
      <c r="L13" s="5" t="s">
        <v>94</v>
      </c>
      <c r="M13" s="5">
        <v>24672</v>
      </c>
      <c r="N13" s="5" t="s">
        <v>214</v>
      </c>
      <c r="O13" s="5">
        <v>20385</v>
      </c>
      <c r="P13" s="5" t="s">
        <v>214</v>
      </c>
      <c r="Q13" s="8" t="str">
        <f ca="1">HYPERLINK("#"&amp;CELL("direccion",Tabla_471065!A9),"6")</f>
        <v>6</v>
      </c>
      <c r="R13" s="8" t="str">
        <f ca="1">HYPERLINK("#"&amp;CELL("direccion",Tabla_471039!A9),"6")</f>
        <v>6</v>
      </c>
      <c r="S13" s="8" t="str">
        <f ca="1">HYPERLINK("#"&amp;CELL("direccion",Tabla_471067!A9),"6")</f>
        <v>6</v>
      </c>
      <c r="T13" s="8" t="str">
        <f ca="1">HYPERLINK("#"&amp;CELL("direccion",Tabla_471023!A9),"6")</f>
        <v>6</v>
      </c>
      <c r="U13" s="8" t="str">
        <f ca="1">HYPERLINK("#"&amp;CELL("direccion",Tabla_471047!A9),"6")</f>
        <v>6</v>
      </c>
      <c r="V13" s="8" t="str">
        <f ca="1">HYPERLINK("#"&amp;CELL("direccion",Tabla_471030!A9),"6")</f>
        <v>6</v>
      </c>
      <c r="W13" s="8" t="str">
        <f ca="1">HYPERLINK("#"&amp;CELL("direccion",Tabla_471041!A9),"6")</f>
        <v>6</v>
      </c>
      <c r="X13" s="8" t="str">
        <f ca="1">HYPERLINK("#"&amp;CELL("direccion",Tabla_471031!A9),"6")</f>
        <v>6</v>
      </c>
      <c r="Y13" s="8" t="str">
        <f ca="1">HYPERLINK("#"&amp;CELL("direccion",Tabla_471032!A9),"6")</f>
        <v>6</v>
      </c>
      <c r="Z13" s="8" t="str">
        <f ca="1">HYPERLINK("#"&amp;CELL("direccion",Tabla_471059!A9),"6")</f>
        <v>6</v>
      </c>
      <c r="AA13" s="8" t="str">
        <f ca="1">HYPERLINK("#"&amp;CELL("direccion",Tabla_471071!A9),"6")</f>
        <v>6</v>
      </c>
      <c r="AB13" s="8" t="str">
        <f ca="1">HYPERLINK("#"&amp;CELL("direccion",Tabla_471062!A9),"6")</f>
        <v>6</v>
      </c>
      <c r="AC13" s="8" t="str">
        <f ca="1">HYPERLINK("#"&amp;CELL("direccion",Tabla_471074!A9),"6")</f>
        <v>6</v>
      </c>
      <c r="AD13" s="5" t="s">
        <v>215</v>
      </c>
      <c r="AE13" s="6">
        <v>45210</v>
      </c>
      <c r="AF13" s="6">
        <v>45199</v>
      </c>
    </row>
    <row r="14" spans="1:33" x14ac:dyDescent="0.25">
      <c r="A14" s="5">
        <v>2023</v>
      </c>
      <c r="B14" s="6">
        <v>45108</v>
      </c>
      <c r="C14" s="6">
        <v>45199</v>
      </c>
      <c r="D14" s="5" t="s">
        <v>86</v>
      </c>
      <c r="E14" s="5">
        <v>25</v>
      </c>
      <c r="F14" s="5" t="s">
        <v>228</v>
      </c>
      <c r="G14" s="5" t="s">
        <v>234</v>
      </c>
      <c r="H14" s="5" t="s">
        <v>227</v>
      </c>
      <c r="I14" s="5" t="s">
        <v>306</v>
      </c>
      <c r="J14" s="5" t="s">
        <v>307</v>
      </c>
      <c r="K14" s="5" t="s">
        <v>308</v>
      </c>
      <c r="L14" s="5" t="s">
        <v>94</v>
      </c>
      <c r="M14" s="5">
        <v>24672</v>
      </c>
      <c r="N14" s="5" t="s">
        <v>214</v>
      </c>
      <c r="O14" s="5">
        <v>20385</v>
      </c>
      <c r="P14" s="5" t="s">
        <v>214</v>
      </c>
      <c r="Q14" s="8" t="str">
        <f ca="1">HYPERLINK("#"&amp;CELL("direccion",Tabla_471065!A10),"7")</f>
        <v>7</v>
      </c>
      <c r="R14" s="8" t="str">
        <f ca="1">HYPERLINK("#"&amp;CELL("direccion",Tabla_471039!A10),"7")</f>
        <v>7</v>
      </c>
      <c r="S14" s="8" t="str">
        <f ca="1">HYPERLINK("#"&amp;CELL("direccion",Tabla_471067!A10),"7")</f>
        <v>7</v>
      </c>
      <c r="T14" s="8" t="str">
        <f ca="1">HYPERLINK("#"&amp;CELL("direccion",Tabla_471023!A10),"7")</f>
        <v>7</v>
      </c>
      <c r="U14" s="8" t="str">
        <f ca="1">HYPERLINK("#"&amp;CELL("direccion",Tabla_471047!A10),"7")</f>
        <v>7</v>
      </c>
      <c r="V14" s="8" t="str">
        <f ca="1">HYPERLINK("#"&amp;CELL("direccion",Tabla_471030!A10),"7")</f>
        <v>7</v>
      </c>
      <c r="W14" s="8" t="str">
        <f ca="1">HYPERLINK("#"&amp;CELL("direccion",Tabla_471041!A10),"7")</f>
        <v>7</v>
      </c>
      <c r="X14" s="8" t="str">
        <f ca="1">HYPERLINK("#"&amp;CELL("direccion",Tabla_471031!A10),"7")</f>
        <v>7</v>
      </c>
      <c r="Y14" s="8" t="str">
        <f ca="1">HYPERLINK("#"&amp;CELL("direccion",Tabla_471032!A10),"7")</f>
        <v>7</v>
      </c>
      <c r="Z14" s="8" t="str">
        <f ca="1">HYPERLINK("#"&amp;CELL("direccion",Tabla_471059!A10),"7")</f>
        <v>7</v>
      </c>
      <c r="AA14" s="8" t="str">
        <f ca="1">HYPERLINK("#"&amp;CELL("direccion",Tabla_471071!A10),"7")</f>
        <v>7</v>
      </c>
      <c r="AB14" s="8" t="str">
        <f ca="1">HYPERLINK("#"&amp;CELL("direccion",Tabla_471062!A10),"7")</f>
        <v>7</v>
      </c>
      <c r="AC14" s="8" t="str">
        <f ca="1">HYPERLINK("#"&amp;CELL("direccion",Tabla_471074!A10),"7")</f>
        <v>7</v>
      </c>
      <c r="AD14" s="5" t="s">
        <v>215</v>
      </c>
      <c r="AE14" s="6">
        <v>45210</v>
      </c>
      <c r="AF14" s="6">
        <v>45199</v>
      </c>
    </row>
    <row r="15" spans="1:33" x14ac:dyDescent="0.25">
      <c r="A15" s="5">
        <v>2023</v>
      </c>
      <c r="B15" s="6">
        <v>45108</v>
      </c>
      <c r="C15" s="6">
        <v>45199</v>
      </c>
      <c r="D15" s="5" t="s">
        <v>86</v>
      </c>
      <c r="E15" s="5">
        <v>25</v>
      </c>
      <c r="F15" s="5" t="s">
        <v>228</v>
      </c>
      <c r="G15" s="5" t="s">
        <v>235</v>
      </c>
      <c r="H15" s="5" t="s">
        <v>227</v>
      </c>
      <c r="I15" s="5" t="s">
        <v>309</v>
      </c>
      <c r="J15" s="5" t="s">
        <v>310</v>
      </c>
      <c r="K15" s="5" t="s">
        <v>311</v>
      </c>
      <c r="L15" s="5" t="s">
        <v>94</v>
      </c>
      <c r="M15" s="5">
        <v>24672</v>
      </c>
      <c r="N15" s="5" t="s">
        <v>214</v>
      </c>
      <c r="O15" s="5">
        <v>20385</v>
      </c>
      <c r="P15" s="5" t="s">
        <v>214</v>
      </c>
      <c r="Q15" s="8" t="str">
        <f ca="1">HYPERLINK("#"&amp;CELL("direccion",Tabla_471065!A11),"8")</f>
        <v>8</v>
      </c>
      <c r="R15" s="8" t="str">
        <f ca="1">HYPERLINK("#"&amp;CELL("direccion",Tabla_471039!A11),"8")</f>
        <v>8</v>
      </c>
      <c r="S15" s="8" t="str">
        <f ca="1">HYPERLINK("#"&amp;CELL("direccion",Tabla_471067!A11),"8")</f>
        <v>8</v>
      </c>
      <c r="T15" s="8" t="str">
        <f ca="1">HYPERLINK("#"&amp;CELL("direccion",Tabla_471023!A11),"8")</f>
        <v>8</v>
      </c>
      <c r="U15" s="8" t="str">
        <f ca="1">HYPERLINK("#"&amp;CELL("direccion",Tabla_471047!A11),"8")</f>
        <v>8</v>
      </c>
      <c r="V15" s="8" t="str">
        <f ca="1">HYPERLINK("#"&amp;CELL("direccion",Tabla_471030!A11),"8")</f>
        <v>8</v>
      </c>
      <c r="W15" s="8" t="str">
        <f ca="1">HYPERLINK("#"&amp;CELL("direccion",Tabla_471041!A11),"8")</f>
        <v>8</v>
      </c>
      <c r="X15" s="8" t="str">
        <f ca="1">HYPERLINK("#"&amp;CELL("direccion",Tabla_471031!A11),"8")</f>
        <v>8</v>
      </c>
      <c r="Y15" s="8" t="str">
        <f ca="1">HYPERLINK("#"&amp;CELL("direccion",Tabla_471032!A11),"8")</f>
        <v>8</v>
      </c>
      <c r="Z15" s="8" t="str">
        <f ca="1">HYPERLINK("#"&amp;CELL("direccion",Tabla_471059!A11),"8")</f>
        <v>8</v>
      </c>
      <c r="AA15" s="8" t="str">
        <f ca="1">HYPERLINK("#"&amp;CELL("direccion",Tabla_471071!A11),"8")</f>
        <v>8</v>
      </c>
      <c r="AB15" s="8" t="str">
        <f ca="1">HYPERLINK("#"&amp;CELL("direccion",Tabla_471062!A11),"8")</f>
        <v>8</v>
      </c>
      <c r="AC15" s="8" t="str">
        <f ca="1">HYPERLINK("#"&amp;CELL("direccion",Tabla_471074!A11),"8")</f>
        <v>8</v>
      </c>
      <c r="AD15" s="5" t="s">
        <v>215</v>
      </c>
      <c r="AE15" s="6">
        <v>45210</v>
      </c>
      <c r="AF15" s="6">
        <v>45199</v>
      </c>
    </row>
    <row r="16" spans="1:33" x14ac:dyDescent="0.25">
      <c r="A16" s="5">
        <v>2023</v>
      </c>
      <c r="B16" s="6">
        <v>45108</v>
      </c>
      <c r="C16" s="6">
        <v>45199</v>
      </c>
      <c r="D16" s="5" t="s">
        <v>86</v>
      </c>
      <c r="E16" s="5">
        <v>25</v>
      </c>
      <c r="F16" s="5" t="s">
        <v>228</v>
      </c>
      <c r="G16" s="5" t="s">
        <v>236</v>
      </c>
      <c r="H16" s="5" t="s">
        <v>227</v>
      </c>
      <c r="I16" s="5" t="s">
        <v>312</v>
      </c>
      <c r="J16" s="5" t="s">
        <v>313</v>
      </c>
      <c r="K16" s="5" t="s">
        <v>314</v>
      </c>
      <c r="L16" s="5" t="s">
        <v>94</v>
      </c>
      <c r="M16" s="5">
        <v>24672</v>
      </c>
      <c r="N16" s="5" t="s">
        <v>214</v>
      </c>
      <c r="O16" s="5">
        <v>20385</v>
      </c>
      <c r="P16" s="5" t="s">
        <v>214</v>
      </c>
      <c r="Q16" s="8" t="str">
        <f ca="1">HYPERLINK("#"&amp;CELL("direccion",Tabla_471065!A12),"9")</f>
        <v>9</v>
      </c>
      <c r="R16" s="8" t="str">
        <f ca="1">HYPERLINK("#"&amp;CELL("direccion",Tabla_471039!A12),"9")</f>
        <v>9</v>
      </c>
      <c r="S16" s="8" t="str">
        <f ca="1">HYPERLINK("#"&amp;CELL("direccion",Tabla_471067!A12),"9")</f>
        <v>9</v>
      </c>
      <c r="T16" s="8" t="str">
        <f ca="1">HYPERLINK("#"&amp;CELL("direccion",Tabla_471023!A12),"9")</f>
        <v>9</v>
      </c>
      <c r="U16" s="8" t="str">
        <f ca="1">HYPERLINK("#"&amp;CELL("direccion",Tabla_471047!A12),"9")</f>
        <v>9</v>
      </c>
      <c r="V16" s="8" t="str">
        <f ca="1">HYPERLINK("#"&amp;CELL("direccion",Tabla_471030!A12),"9")</f>
        <v>9</v>
      </c>
      <c r="W16" s="8" t="str">
        <f ca="1">HYPERLINK("#"&amp;CELL("direccion",Tabla_471041!A12),"9")</f>
        <v>9</v>
      </c>
      <c r="X16" s="8" t="str">
        <f ca="1">HYPERLINK("#"&amp;CELL("direccion",Tabla_471031!A12),"9")</f>
        <v>9</v>
      </c>
      <c r="Y16" s="8" t="str">
        <f ca="1">HYPERLINK("#"&amp;CELL("direccion",Tabla_471032!A12),"9")</f>
        <v>9</v>
      </c>
      <c r="Z16" s="8" t="str">
        <f ca="1">HYPERLINK("#"&amp;CELL("direccion",Tabla_471059!A12),"9")</f>
        <v>9</v>
      </c>
      <c r="AA16" s="8" t="str">
        <f ca="1">HYPERLINK("#"&amp;CELL("direccion",Tabla_471071!A12),"9")</f>
        <v>9</v>
      </c>
      <c r="AB16" s="8" t="str">
        <f ca="1">HYPERLINK("#"&amp;CELL("direccion",Tabla_471062!A12),"9")</f>
        <v>9</v>
      </c>
      <c r="AC16" s="8" t="str">
        <f ca="1">HYPERLINK("#"&amp;CELL("direccion",Tabla_471074!A12),"9")</f>
        <v>9</v>
      </c>
      <c r="AD16" s="5" t="s">
        <v>215</v>
      </c>
      <c r="AE16" s="6">
        <v>45210</v>
      </c>
      <c r="AF16" s="6">
        <v>45199</v>
      </c>
    </row>
    <row r="17" spans="1:32" x14ac:dyDescent="0.25">
      <c r="A17" s="5">
        <v>2023</v>
      </c>
      <c r="B17" s="6">
        <v>45108</v>
      </c>
      <c r="C17" s="6">
        <v>45199</v>
      </c>
      <c r="D17" s="5" t="s">
        <v>86</v>
      </c>
      <c r="E17" s="5">
        <v>25</v>
      </c>
      <c r="F17" s="5" t="s">
        <v>228</v>
      </c>
      <c r="G17" s="5" t="s">
        <v>237</v>
      </c>
      <c r="H17" s="5" t="s">
        <v>227</v>
      </c>
      <c r="I17" s="5" t="s">
        <v>315</v>
      </c>
      <c r="J17" s="5" t="s">
        <v>316</v>
      </c>
      <c r="K17" s="5" t="s">
        <v>317</v>
      </c>
      <c r="L17" s="5" t="s">
        <v>94</v>
      </c>
      <c r="M17" s="5">
        <v>24672</v>
      </c>
      <c r="N17" s="5" t="s">
        <v>214</v>
      </c>
      <c r="O17" s="5">
        <v>20385</v>
      </c>
      <c r="P17" s="5" t="s">
        <v>214</v>
      </c>
      <c r="Q17" s="8" t="str">
        <f ca="1">HYPERLINK("#"&amp;CELL("direccion",Tabla_471065!A13),"10")</f>
        <v>10</v>
      </c>
      <c r="R17" s="8" t="str">
        <f ca="1">HYPERLINK("#"&amp;CELL("direccion",Tabla_471039!A13),"10")</f>
        <v>10</v>
      </c>
      <c r="S17" s="8" t="str">
        <f ca="1">HYPERLINK("#"&amp;CELL("direccion",Tabla_471067!A13),"10")</f>
        <v>10</v>
      </c>
      <c r="T17" s="8" t="str">
        <f ca="1">HYPERLINK("#"&amp;CELL("direccion",Tabla_471023!A13),"10")</f>
        <v>10</v>
      </c>
      <c r="U17" s="8" t="str">
        <f ca="1">HYPERLINK("#"&amp;CELL("direccion",Tabla_471047!A13),"10")</f>
        <v>10</v>
      </c>
      <c r="V17" s="8" t="str">
        <f ca="1">HYPERLINK("#"&amp;CELL("direccion",Tabla_471030!A13),"10")</f>
        <v>10</v>
      </c>
      <c r="W17" s="8" t="str">
        <f ca="1">HYPERLINK("#"&amp;CELL("direccion",Tabla_471041!A13),"10")</f>
        <v>10</v>
      </c>
      <c r="X17" s="8" t="str">
        <f ca="1">HYPERLINK("#"&amp;CELL("direccion",Tabla_471031!A13),"10")</f>
        <v>10</v>
      </c>
      <c r="Y17" s="8" t="str">
        <f ca="1">HYPERLINK("#"&amp;CELL("direccion",Tabla_471032!A13),"10")</f>
        <v>10</v>
      </c>
      <c r="Z17" s="8" t="str">
        <f ca="1">HYPERLINK("#"&amp;CELL("direccion",Tabla_471059!A13),"10")</f>
        <v>10</v>
      </c>
      <c r="AA17" s="8" t="str">
        <f ca="1">HYPERLINK("#"&amp;CELL("direccion",Tabla_471071!A13),"10")</f>
        <v>10</v>
      </c>
      <c r="AB17" s="8" t="str">
        <f ca="1">HYPERLINK("#"&amp;CELL("direccion",Tabla_471062!A13),"10")</f>
        <v>10</v>
      </c>
      <c r="AC17" s="8" t="str">
        <f ca="1">HYPERLINK("#"&amp;CELL("direccion",Tabla_471074!A13),"10")</f>
        <v>10</v>
      </c>
      <c r="AD17" s="5" t="s">
        <v>215</v>
      </c>
      <c r="AE17" s="6">
        <v>45210</v>
      </c>
      <c r="AF17" s="6">
        <v>45199</v>
      </c>
    </row>
    <row r="18" spans="1:32" x14ac:dyDescent="0.25">
      <c r="A18" s="5">
        <v>2023</v>
      </c>
      <c r="B18" s="6">
        <v>45108</v>
      </c>
      <c r="C18" s="6">
        <v>45199</v>
      </c>
      <c r="D18" s="5" t="s">
        <v>86</v>
      </c>
      <c r="E18" s="5">
        <v>25</v>
      </c>
      <c r="F18" s="5" t="s">
        <v>228</v>
      </c>
      <c r="G18" s="5" t="s">
        <v>238</v>
      </c>
      <c r="H18" s="5" t="s">
        <v>227</v>
      </c>
      <c r="I18" s="5" t="s">
        <v>318</v>
      </c>
      <c r="J18" s="5" t="s">
        <v>319</v>
      </c>
      <c r="K18" s="5" t="s">
        <v>320</v>
      </c>
      <c r="L18" s="5" t="s">
        <v>93</v>
      </c>
      <c r="M18" s="5">
        <v>24672</v>
      </c>
      <c r="N18" s="5" t="s">
        <v>214</v>
      </c>
      <c r="O18" s="5">
        <v>20385</v>
      </c>
      <c r="P18" s="5" t="s">
        <v>214</v>
      </c>
      <c r="Q18" s="8" t="str">
        <f ca="1">HYPERLINK("#"&amp;CELL("direccion",Tabla_471065!A14),"11")</f>
        <v>11</v>
      </c>
      <c r="R18" s="8" t="str">
        <f ca="1">HYPERLINK("#"&amp;CELL("direccion",Tabla_471039!A14),"11")</f>
        <v>11</v>
      </c>
      <c r="S18" s="8" t="str">
        <f ca="1">HYPERLINK("#"&amp;CELL("direccion",Tabla_471067!A14),"11")</f>
        <v>11</v>
      </c>
      <c r="T18" s="8" t="str">
        <f ca="1">HYPERLINK("#"&amp;CELL("direccion",Tabla_471023!A14),"11")</f>
        <v>11</v>
      </c>
      <c r="U18" s="8" t="str">
        <f ca="1">HYPERLINK("#"&amp;CELL("direccion",Tabla_471047!A14),"11")</f>
        <v>11</v>
      </c>
      <c r="V18" s="8" t="str">
        <f ca="1">HYPERLINK("#"&amp;CELL("direccion",Tabla_471030!A14),"11")</f>
        <v>11</v>
      </c>
      <c r="W18" s="8" t="str">
        <f ca="1">HYPERLINK("#"&amp;CELL("direccion",Tabla_471041!A14),"11")</f>
        <v>11</v>
      </c>
      <c r="X18" s="8" t="str">
        <f ca="1">HYPERLINK("#"&amp;CELL("direccion",Tabla_471031!A14),"11")</f>
        <v>11</v>
      </c>
      <c r="Y18" s="8" t="str">
        <f ca="1">HYPERLINK("#"&amp;CELL("direccion",Tabla_471032!A14),"11")</f>
        <v>11</v>
      </c>
      <c r="Z18" s="8" t="str">
        <f ca="1">HYPERLINK("#"&amp;CELL("direccion",Tabla_471059!A14),"11")</f>
        <v>11</v>
      </c>
      <c r="AA18" s="8" t="str">
        <f ca="1">HYPERLINK("#"&amp;CELL("direccion",Tabla_471071!A14),"11")</f>
        <v>11</v>
      </c>
      <c r="AB18" s="8" t="str">
        <f ca="1">HYPERLINK("#"&amp;CELL("direccion",Tabla_471062!A14),"11")</f>
        <v>11</v>
      </c>
      <c r="AC18" s="8" t="str">
        <f ca="1">HYPERLINK("#"&amp;CELL("direccion",Tabla_471074!A14),"11")</f>
        <v>11</v>
      </c>
      <c r="AD18" s="5" t="s">
        <v>215</v>
      </c>
      <c r="AE18" s="6">
        <v>45210</v>
      </c>
      <c r="AF18" s="6">
        <v>45199</v>
      </c>
    </row>
    <row r="19" spans="1:32" x14ac:dyDescent="0.25">
      <c r="A19" s="5">
        <v>2023</v>
      </c>
      <c r="B19" s="6">
        <v>45108</v>
      </c>
      <c r="C19" s="6">
        <v>45199</v>
      </c>
      <c r="D19" s="5" t="s">
        <v>86</v>
      </c>
      <c r="E19" s="5">
        <v>25</v>
      </c>
      <c r="F19" s="5" t="s">
        <v>228</v>
      </c>
      <c r="G19" s="5" t="s">
        <v>239</v>
      </c>
      <c r="H19" s="5" t="s">
        <v>227</v>
      </c>
      <c r="I19" s="5" t="s">
        <v>321</v>
      </c>
      <c r="J19" s="5" t="s">
        <v>322</v>
      </c>
      <c r="K19" s="5" t="s">
        <v>323</v>
      </c>
      <c r="L19" s="5" t="s">
        <v>93</v>
      </c>
      <c r="M19" s="5">
        <v>24672</v>
      </c>
      <c r="N19" s="5" t="s">
        <v>214</v>
      </c>
      <c r="O19" s="5">
        <v>20385</v>
      </c>
      <c r="P19" s="5" t="s">
        <v>214</v>
      </c>
      <c r="Q19" s="8" t="str">
        <f ca="1">HYPERLINK("#"&amp;CELL("direccion",Tabla_471065!A15),"12")</f>
        <v>12</v>
      </c>
      <c r="R19" s="8" t="str">
        <f ca="1">HYPERLINK("#"&amp;CELL("direccion",Tabla_471039!A15),"12")</f>
        <v>12</v>
      </c>
      <c r="S19" s="8" t="str">
        <f ca="1">HYPERLINK("#"&amp;CELL("direccion",Tabla_471067!A15),"12")</f>
        <v>12</v>
      </c>
      <c r="T19" s="8" t="str">
        <f ca="1">HYPERLINK("#"&amp;CELL("direccion",Tabla_471023!A15),"12")</f>
        <v>12</v>
      </c>
      <c r="U19" s="8" t="str">
        <f ca="1">HYPERLINK("#"&amp;CELL("direccion",Tabla_471047!A15),"12")</f>
        <v>12</v>
      </c>
      <c r="V19" s="8" t="str">
        <f ca="1">HYPERLINK("#"&amp;CELL("direccion",Tabla_471030!A15),"12")</f>
        <v>12</v>
      </c>
      <c r="W19" s="8" t="str">
        <f ca="1">HYPERLINK("#"&amp;CELL("direccion",Tabla_471041!A15),"12")</f>
        <v>12</v>
      </c>
      <c r="X19" s="8" t="str">
        <f ca="1">HYPERLINK("#"&amp;CELL("direccion",Tabla_471031!A15),"12")</f>
        <v>12</v>
      </c>
      <c r="Y19" s="8" t="str">
        <f ca="1">HYPERLINK("#"&amp;CELL("direccion",Tabla_471032!A15),"12")</f>
        <v>12</v>
      </c>
      <c r="Z19" s="8" t="str">
        <f ca="1">HYPERLINK("#"&amp;CELL("direccion",Tabla_471059!A15),"12")</f>
        <v>12</v>
      </c>
      <c r="AA19" s="8" t="str">
        <f ca="1">HYPERLINK("#"&amp;CELL("direccion",Tabla_471071!A15),"12")</f>
        <v>12</v>
      </c>
      <c r="AB19" s="8" t="str">
        <f ca="1">HYPERLINK("#"&amp;CELL("direccion",Tabla_471062!A15),"12")</f>
        <v>12</v>
      </c>
      <c r="AC19" s="8" t="str">
        <f ca="1">HYPERLINK("#"&amp;CELL("direccion",Tabla_471074!A15),"12")</f>
        <v>12</v>
      </c>
      <c r="AD19" s="5" t="s">
        <v>215</v>
      </c>
      <c r="AE19" s="6">
        <v>45210</v>
      </c>
      <c r="AF19" s="6">
        <v>45199</v>
      </c>
    </row>
    <row r="20" spans="1:32" x14ac:dyDescent="0.25">
      <c r="A20" s="5">
        <v>2023</v>
      </c>
      <c r="B20" s="6">
        <v>45108</v>
      </c>
      <c r="C20" s="6">
        <v>45199</v>
      </c>
      <c r="D20" s="5" t="s">
        <v>86</v>
      </c>
      <c r="E20" s="5">
        <v>25</v>
      </c>
      <c r="F20" s="5" t="s">
        <v>228</v>
      </c>
      <c r="G20" s="5" t="s">
        <v>240</v>
      </c>
      <c r="H20" s="5" t="s">
        <v>227</v>
      </c>
      <c r="I20" s="5" t="s">
        <v>293</v>
      </c>
      <c r="J20" s="5" t="s">
        <v>293</v>
      </c>
      <c r="K20" s="5" t="s">
        <v>293</v>
      </c>
      <c r="L20" s="5"/>
      <c r="M20" s="5">
        <v>0</v>
      </c>
      <c r="N20" s="5" t="s">
        <v>214</v>
      </c>
      <c r="O20" s="5">
        <v>0</v>
      </c>
      <c r="P20" s="5" t="s">
        <v>214</v>
      </c>
      <c r="Q20" s="8" t="str">
        <f ca="1">HYPERLINK("#"&amp;CELL("direccion",Tabla_471065!A16),"13")</f>
        <v>13</v>
      </c>
      <c r="R20" s="8" t="str">
        <f ca="1">HYPERLINK("#"&amp;CELL("direccion",Tabla_471039!A16),"13")</f>
        <v>13</v>
      </c>
      <c r="S20" s="8" t="str">
        <f ca="1">HYPERLINK("#"&amp;CELL("direccion",Tabla_471067!A16),"13")</f>
        <v>13</v>
      </c>
      <c r="T20" s="8" t="str">
        <f ca="1">HYPERLINK("#"&amp;CELL("direccion",Tabla_471023!A16),"13")</f>
        <v>13</v>
      </c>
      <c r="U20" s="8" t="str">
        <f ca="1">HYPERLINK("#"&amp;CELL("direccion",Tabla_471047!A16),"13")</f>
        <v>13</v>
      </c>
      <c r="V20" s="8" t="str">
        <f ca="1">HYPERLINK("#"&amp;CELL("direccion",Tabla_471030!A16),"13")</f>
        <v>13</v>
      </c>
      <c r="W20" s="8" t="str">
        <f ca="1">HYPERLINK("#"&amp;CELL("direccion",Tabla_471041!A16),"13")</f>
        <v>13</v>
      </c>
      <c r="X20" s="8" t="str">
        <f ca="1">HYPERLINK("#"&amp;CELL("direccion",Tabla_471031!A16),"13")</f>
        <v>13</v>
      </c>
      <c r="Y20" s="8" t="str">
        <f ca="1">HYPERLINK("#"&amp;CELL("direccion",Tabla_471032!A16),"13")</f>
        <v>13</v>
      </c>
      <c r="Z20" s="8" t="str">
        <f ca="1">HYPERLINK("#"&amp;CELL("direccion",Tabla_471059!A16),"13")</f>
        <v>13</v>
      </c>
      <c r="AA20" s="8" t="str">
        <f ca="1">HYPERLINK("#"&amp;CELL("direccion",Tabla_471071!A16),"13")</f>
        <v>13</v>
      </c>
      <c r="AB20" s="8" t="str">
        <f ca="1">HYPERLINK("#"&amp;CELL("direccion",Tabla_471062!A16),"13")</f>
        <v>13</v>
      </c>
      <c r="AC20" s="8" t="str">
        <f ca="1">HYPERLINK("#"&amp;CELL("direccion",Tabla_471074!A16),"13")</f>
        <v>13</v>
      </c>
      <c r="AD20" s="5" t="s">
        <v>215</v>
      </c>
      <c r="AE20" s="6">
        <v>45210</v>
      </c>
      <c r="AF20" s="6">
        <v>45199</v>
      </c>
    </row>
    <row r="21" spans="1:32" x14ac:dyDescent="0.25">
      <c r="A21" s="5">
        <v>2023</v>
      </c>
      <c r="B21" s="6">
        <v>45108</v>
      </c>
      <c r="C21" s="6">
        <v>45199</v>
      </c>
      <c r="D21" s="5" t="s">
        <v>86</v>
      </c>
      <c r="E21" s="5">
        <v>25</v>
      </c>
      <c r="F21" s="5" t="s">
        <v>228</v>
      </c>
      <c r="G21" s="5" t="s">
        <v>241</v>
      </c>
      <c r="H21" s="5" t="s">
        <v>227</v>
      </c>
      <c r="I21" s="5" t="s">
        <v>324</v>
      </c>
      <c r="J21" s="5" t="s">
        <v>325</v>
      </c>
      <c r="K21" s="5" t="s">
        <v>326</v>
      </c>
      <c r="L21" s="5" t="s">
        <v>94</v>
      </c>
      <c r="M21" s="5">
        <v>24672</v>
      </c>
      <c r="N21" s="5" t="s">
        <v>214</v>
      </c>
      <c r="O21" s="5">
        <v>20385</v>
      </c>
      <c r="P21" s="5" t="s">
        <v>214</v>
      </c>
      <c r="Q21" s="8" t="str">
        <f ca="1">HYPERLINK("#"&amp;CELL("direccion",Tabla_471065!A17),"14")</f>
        <v>14</v>
      </c>
      <c r="R21" s="8" t="str">
        <f ca="1">HYPERLINK("#"&amp;CELL("direccion",Tabla_471039!A17),"14")</f>
        <v>14</v>
      </c>
      <c r="S21" s="8" t="str">
        <f ca="1">HYPERLINK("#"&amp;CELL("direccion",Tabla_471067!A17),"14")</f>
        <v>14</v>
      </c>
      <c r="T21" s="8" t="str">
        <f ca="1">HYPERLINK("#"&amp;CELL("direccion",Tabla_471023!A17),"14")</f>
        <v>14</v>
      </c>
      <c r="U21" s="8" t="str">
        <f ca="1">HYPERLINK("#"&amp;CELL("direccion",Tabla_471047!A17),"14")</f>
        <v>14</v>
      </c>
      <c r="V21" s="8" t="str">
        <f ca="1">HYPERLINK("#"&amp;CELL("direccion",Tabla_471030!A17),"14")</f>
        <v>14</v>
      </c>
      <c r="W21" s="8" t="str">
        <f ca="1">HYPERLINK("#"&amp;CELL("direccion",Tabla_471041!A17),"14")</f>
        <v>14</v>
      </c>
      <c r="X21" s="8" t="str">
        <f ca="1">HYPERLINK("#"&amp;CELL("direccion",Tabla_471031!A17),"14")</f>
        <v>14</v>
      </c>
      <c r="Y21" s="8" t="str">
        <f ca="1">HYPERLINK("#"&amp;CELL("direccion",Tabla_471032!A17),"14")</f>
        <v>14</v>
      </c>
      <c r="Z21" s="8" t="str">
        <f ca="1">HYPERLINK("#"&amp;CELL("direccion",Tabla_471059!A17),"14")</f>
        <v>14</v>
      </c>
      <c r="AA21" s="8" t="str">
        <f ca="1">HYPERLINK("#"&amp;CELL("direccion",Tabla_471071!A17),"14")</f>
        <v>14</v>
      </c>
      <c r="AB21" s="8" t="str">
        <f ca="1">HYPERLINK("#"&amp;CELL("direccion",Tabla_471062!A17),"14")</f>
        <v>14</v>
      </c>
      <c r="AC21" s="8" t="str">
        <f ca="1">HYPERLINK("#"&amp;CELL("direccion",Tabla_471074!A17),"14")</f>
        <v>14</v>
      </c>
      <c r="AD21" s="5" t="s">
        <v>215</v>
      </c>
      <c r="AE21" s="6">
        <v>45210</v>
      </c>
      <c r="AF21" s="6">
        <v>45199</v>
      </c>
    </row>
    <row r="22" spans="1:32" x14ac:dyDescent="0.25">
      <c r="A22" s="5">
        <v>2023</v>
      </c>
      <c r="B22" s="6">
        <v>45108</v>
      </c>
      <c r="C22" s="6">
        <v>45199</v>
      </c>
      <c r="D22" s="5" t="s">
        <v>86</v>
      </c>
      <c r="E22" s="5">
        <v>25</v>
      </c>
      <c r="F22" s="5" t="s">
        <v>228</v>
      </c>
      <c r="G22" s="5" t="s">
        <v>242</v>
      </c>
      <c r="H22" s="5" t="s">
        <v>227</v>
      </c>
      <c r="I22" s="5" t="s">
        <v>327</v>
      </c>
      <c r="J22" s="5" t="s">
        <v>325</v>
      </c>
      <c r="K22" s="5" t="s">
        <v>328</v>
      </c>
      <c r="L22" s="5" t="s">
        <v>93</v>
      </c>
      <c r="M22" s="5">
        <v>24672</v>
      </c>
      <c r="N22" s="5" t="s">
        <v>214</v>
      </c>
      <c r="O22" s="5">
        <v>20385</v>
      </c>
      <c r="P22" s="5" t="s">
        <v>214</v>
      </c>
      <c r="Q22" s="8" t="str">
        <f ca="1">HYPERLINK("#"&amp;CELL("direccion",Tabla_471065!A18),"15")</f>
        <v>15</v>
      </c>
      <c r="R22" s="8" t="str">
        <f ca="1">HYPERLINK("#"&amp;CELL("direccion",Tabla_471039!A18),"15")</f>
        <v>15</v>
      </c>
      <c r="S22" s="8" t="str">
        <f ca="1">HYPERLINK("#"&amp;CELL("direccion",Tabla_471067!A18),"15")</f>
        <v>15</v>
      </c>
      <c r="T22" s="8" t="str">
        <f ca="1">HYPERLINK("#"&amp;CELL("direccion",Tabla_471023!A18),"15")</f>
        <v>15</v>
      </c>
      <c r="U22" s="8" t="str">
        <f ca="1">HYPERLINK("#"&amp;CELL("direccion",Tabla_471047!A18),"15")</f>
        <v>15</v>
      </c>
      <c r="V22" s="8" t="str">
        <f ca="1">HYPERLINK("#"&amp;CELL("direccion",Tabla_471030!A18),"15")</f>
        <v>15</v>
      </c>
      <c r="W22" s="8" t="str">
        <f ca="1">HYPERLINK("#"&amp;CELL("direccion",Tabla_471041!A18),"15")</f>
        <v>15</v>
      </c>
      <c r="X22" s="8" t="str">
        <f ca="1">HYPERLINK("#"&amp;CELL("direccion",Tabla_471031!A18),"15")</f>
        <v>15</v>
      </c>
      <c r="Y22" s="8" t="str">
        <f ca="1">HYPERLINK("#"&amp;CELL("direccion",Tabla_471032!A18),"15")</f>
        <v>15</v>
      </c>
      <c r="Z22" s="8" t="str">
        <f ca="1">HYPERLINK("#"&amp;CELL("direccion",Tabla_471059!A18),"15")</f>
        <v>15</v>
      </c>
      <c r="AA22" s="8" t="str">
        <f ca="1">HYPERLINK("#"&amp;CELL("direccion",Tabla_471071!A18),"15")</f>
        <v>15</v>
      </c>
      <c r="AB22" s="8" t="str">
        <f ca="1">HYPERLINK("#"&amp;CELL("direccion",Tabla_471062!A18),"15")</f>
        <v>15</v>
      </c>
      <c r="AC22" s="8" t="str">
        <f ca="1">HYPERLINK("#"&amp;CELL("direccion",Tabla_471074!A18),"15")</f>
        <v>15</v>
      </c>
      <c r="AD22" s="5" t="s">
        <v>215</v>
      </c>
      <c r="AE22" s="6">
        <v>45210</v>
      </c>
      <c r="AF22" s="6">
        <v>45199</v>
      </c>
    </row>
    <row r="23" spans="1:32" x14ac:dyDescent="0.25">
      <c r="A23" s="5">
        <v>2023</v>
      </c>
      <c r="B23" s="6">
        <v>45108</v>
      </c>
      <c r="C23" s="6">
        <v>45199</v>
      </c>
      <c r="D23" s="5" t="s">
        <v>86</v>
      </c>
      <c r="E23" s="5">
        <v>25</v>
      </c>
      <c r="F23" s="5" t="s">
        <v>228</v>
      </c>
      <c r="G23" s="5" t="s">
        <v>243</v>
      </c>
      <c r="H23" s="5" t="s">
        <v>227</v>
      </c>
      <c r="I23" s="5" t="s">
        <v>329</v>
      </c>
      <c r="J23" s="5" t="s">
        <v>330</v>
      </c>
      <c r="K23" s="5" t="s">
        <v>331</v>
      </c>
      <c r="L23" s="5" t="s">
        <v>94</v>
      </c>
      <c r="M23" s="5">
        <v>24672</v>
      </c>
      <c r="N23" s="5" t="s">
        <v>214</v>
      </c>
      <c r="O23" s="5">
        <v>20385</v>
      </c>
      <c r="P23" s="5" t="s">
        <v>214</v>
      </c>
      <c r="Q23" s="8" t="str">
        <f ca="1">HYPERLINK("#"&amp;CELL("direccion",Tabla_471065!A19),"16")</f>
        <v>16</v>
      </c>
      <c r="R23" s="8" t="str">
        <f ca="1">HYPERLINK("#"&amp;CELL("direccion",Tabla_471039!A19),"16")</f>
        <v>16</v>
      </c>
      <c r="S23" s="8" t="str">
        <f ca="1">HYPERLINK("#"&amp;CELL("direccion",Tabla_471067!A19),"16")</f>
        <v>16</v>
      </c>
      <c r="T23" s="8" t="str">
        <f ca="1">HYPERLINK("#"&amp;CELL("direccion",Tabla_471023!A19),"16")</f>
        <v>16</v>
      </c>
      <c r="U23" s="8" t="str">
        <f ca="1">HYPERLINK("#"&amp;CELL("direccion",Tabla_471047!A19),"16")</f>
        <v>16</v>
      </c>
      <c r="V23" s="8" t="str">
        <f ca="1">HYPERLINK("#"&amp;CELL("direccion",Tabla_471030!A19),"16")</f>
        <v>16</v>
      </c>
      <c r="W23" s="8" t="str">
        <f ca="1">HYPERLINK("#"&amp;CELL("direccion",Tabla_471041!A19),"16")</f>
        <v>16</v>
      </c>
      <c r="X23" s="8" t="str">
        <f ca="1">HYPERLINK("#"&amp;CELL("direccion",Tabla_471031!A19),"16")</f>
        <v>16</v>
      </c>
      <c r="Y23" s="8" t="str">
        <f ca="1">HYPERLINK("#"&amp;CELL("direccion",Tabla_471032!A19),"16")</f>
        <v>16</v>
      </c>
      <c r="Z23" s="8" t="str">
        <f ca="1">HYPERLINK("#"&amp;CELL("direccion",Tabla_471059!A19),"16")</f>
        <v>16</v>
      </c>
      <c r="AA23" s="8" t="str">
        <f ca="1">HYPERLINK("#"&amp;CELL("direccion",Tabla_471071!A19),"16")</f>
        <v>16</v>
      </c>
      <c r="AB23" s="8" t="str">
        <f ca="1">HYPERLINK("#"&amp;CELL("direccion",Tabla_471062!A19),"16")</f>
        <v>16</v>
      </c>
      <c r="AC23" s="8" t="str">
        <f ca="1">HYPERLINK("#"&amp;CELL("direccion",Tabla_471074!A19),"16")</f>
        <v>16</v>
      </c>
      <c r="AD23" s="5" t="s">
        <v>215</v>
      </c>
      <c r="AE23" s="6">
        <v>45210</v>
      </c>
      <c r="AF23" s="6">
        <v>45199</v>
      </c>
    </row>
    <row r="24" spans="1:32" x14ac:dyDescent="0.25">
      <c r="A24" s="5">
        <v>2023</v>
      </c>
      <c r="B24" s="6">
        <v>45108</v>
      </c>
      <c r="C24" s="6">
        <v>45199</v>
      </c>
      <c r="D24" s="5" t="s">
        <v>86</v>
      </c>
      <c r="E24" s="5">
        <v>25</v>
      </c>
      <c r="F24" s="5" t="s">
        <v>228</v>
      </c>
      <c r="G24" s="5" t="s">
        <v>244</v>
      </c>
      <c r="H24" s="5" t="s">
        <v>227</v>
      </c>
      <c r="I24" s="5" t="s">
        <v>293</v>
      </c>
      <c r="J24" s="5" t="s">
        <v>293</v>
      </c>
      <c r="K24" s="5" t="s">
        <v>293</v>
      </c>
      <c r="L24" s="5"/>
      <c r="M24" s="5">
        <v>0</v>
      </c>
      <c r="N24" s="5" t="s">
        <v>214</v>
      </c>
      <c r="O24" s="5">
        <v>0</v>
      </c>
      <c r="P24" s="5" t="s">
        <v>214</v>
      </c>
      <c r="Q24" s="8" t="str">
        <f ca="1">HYPERLINK("#"&amp;CELL("direccion",Tabla_471065!A20),"17")</f>
        <v>17</v>
      </c>
      <c r="R24" s="8" t="str">
        <f ca="1">HYPERLINK("#"&amp;CELL("direccion",Tabla_471039!A20),"17")</f>
        <v>17</v>
      </c>
      <c r="S24" s="8" t="str">
        <f ca="1">HYPERLINK("#"&amp;CELL("direccion",Tabla_471067!A20),"17")</f>
        <v>17</v>
      </c>
      <c r="T24" s="8" t="str">
        <f ca="1">HYPERLINK("#"&amp;CELL("direccion",Tabla_471023!A20),"17")</f>
        <v>17</v>
      </c>
      <c r="U24" s="8" t="str">
        <f ca="1">HYPERLINK("#"&amp;CELL("direccion",Tabla_471047!A20),"17")</f>
        <v>17</v>
      </c>
      <c r="V24" s="8" t="str">
        <f ca="1">HYPERLINK("#"&amp;CELL("direccion",Tabla_471030!A20),"17")</f>
        <v>17</v>
      </c>
      <c r="W24" s="8" t="str">
        <f ca="1">HYPERLINK("#"&amp;CELL("direccion",Tabla_471041!A20),"17")</f>
        <v>17</v>
      </c>
      <c r="X24" s="8" t="str">
        <f ca="1">HYPERLINK("#"&amp;CELL("direccion",Tabla_471031!A20),"17")</f>
        <v>17</v>
      </c>
      <c r="Y24" s="8" t="str">
        <f ca="1">HYPERLINK("#"&amp;CELL("direccion",Tabla_471032!A20),"17")</f>
        <v>17</v>
      </c>
      <c r="Z24" s="8" t="str">
        <f ca="1">HYPERLINK("#"&amp;CELL("direccion",Tabla_471059!A20),"17")</f>
        <v>17</v>
      </c>
      <c r="AA24" s="8" t="str">
        <f ca="1">HYPERLINK("#"&amp;CELL("direccion",Tabla_471071!A20),"17")</f>
        <v>17</v>
      </c>
      <c r="AB24" s="8" t="str">
        <f ca="1">HYPERLINK("#"&amp;CELL("direccion",Tabla_471062!A20),"17")</f>
        <v>17</v>
      </c>
      <c r="AC24" s="8" t="str">
        <f ca="1">HYPERLINK("#"&amp;CELL("direccion",Tabla_471074!A20),"17")</f>
        <v>17</v>
      </c>
      <c r="AD24" s="5" t="s">
        <v>215</v>
      </c>
      <c r="AE24" s="6">
        <v>45210</v>
      </c>
      <c r="AF24" s="6">
        <v>45199</v>
      </c>
    </row>
    <row r="25" spans="1:32" x14ac:dyDescent="0.25">
      <c r="A25" s="5">
        <v>2023</v>
      </c>
      <c r="B25" s="6">
        <v>45108</v>
      </c>
      <c r="C25" s="6">
        <v>45199</v>
      </c>
      <c r="D25" s="5" t="s">
        <v>86</v>
      </c>
      <c r="E25" s="5">
        <v>25</v>
      </c>
      <c r="F25" s="5" t="s">
        <v>228</v>
      </c>
      <c r="G25" s="5" t="s">
        <v>245</v>
      </c>
      <c r="H25" s="5" t="s">
        <v>227</v>
      </c>
      <c r="I25" s="5" t="s">
        <v>332</v>
      </c>
      <c r="J25" s="5" t="s">
        <v>298</v>
      </c>
      <c r="K25" s="5" t="s">
        <v>296</v>
      </c>
      <c r="L25" s="5" t="s">
        <v>94</v>
      </c>
      <c r="M25" s="5">
        <v>24672</v>
      </c>
      <c r="N25" s="5" t="s">
        <v>214</v>
      </c>
      <c r="O25" s="5">
        <v>20385</v>
      </c>
      <c r="P25" s="5" t="s">
        <v>214</v>
      </c>
      <c r="Q25" s="8" t="str">
        <f ca="1">HYPERLINK("#"&amp;CELL("direccion",Tabla_471065!A21),"18")</f>
        <v>18</v>
      </c>
      <c r="R25" s="8" t="str">
        <f ca="1">HYPERLINK("#"&amp;CELL("direccion",Tabla_471039!A21),"18")</f>
        <v>18</v>
      </c>
      <c r="S25" s="8" t="str">
        <f ca="1">HYPERLINK("#"&amp;CELL("direccion",Tabla_471067!A21),"18")</f>
        <v>18</v>
      </c>
      <c r="T25" s="8" t="str">
        <f ca="1">HYPERLINK("#"&amp;CELL("direccion",Tabla_471023!A21),"18")</f>
        <v>18</v>
      </c>
      <c r="U25" s="8" t="str">
        <f ca="1">HYPERLINK("#"&amp;CELL("direccion",Tabla_471047!A21),"18")</f>
        <v>18</v>
      </c>
      <c r="V25" s="8" t="str">
        <f ca="1">HYPERLINK("#"&amp;CELL("direccion",Tabla_471030!A21),"18")</f>
        <v>18</v>
      </c>
      <c r="W25" s="8" t="str">
        <f ca="1">HYPERLINK("#"&amp;CELL("direccion",Tabla_471041!A21),"18")</f>
        <v>18</v>
      </c>
      <c r="X25" s="8" t="str">
        <f ca="1">HYPERLINK("#"&amp;CELL("direccion",Tabla_471031!A21),"18")</f>
        <v>18</v>
      </c>
      <c r="Y25" s="8" t="str">
        <f ca="1">HYPERLINK("#"&amp;CELL("direccion",Tabla_471032!A21),"18")</f>
        <v>18</v>
      </c>
      <c r="Z25" s="8" t="str">
        <f ca="1">HYPERLINK("#"&amp;CELL("direccion",Tabla_471059!A21),"18")</f>
        <v>18</v>
      </c>
      <c r="AA25" s="8" t="str">
        <f ca="1">HYPERLINK("#"&amp;CELL("direccion",Tabla_471071!A21),"18")</f>
        <v>18</v>
      </c>
      <c r="AB25" s="8" t="str">
        <f ca="1">HYPERLINK("#"&amp;CELL("direccion",Tabla_471062!A21),"18")</f>
        <v>18</v>
      </c>
      <c r="AC25" s="8" t="str">
        <f ca="1">HYPERLINK("#"&amp;CELL("direccion",Tabla_471074!A21),"18")</f>
        <v>18</v>
      </c>
      <c r="AD25" s="5" t="s">
        <v>215</v>
      </c>
      <c r="AE25" s="6">
        <v>45210</v>
      </c>
      <c r="AF25" s="6">
        <v>45199</v>
      </c>
    </row>
    <row r="26" spans="1:32" x14ac:dyDescent="0.25">
      <c r="A26" s="5">
        <v>2023</v>
      </c>
      <c r="B26" s="6">
        <v>45108</v>
      </c>
      <c r="C26" s="6">
        <v>45199</v>
      </c>
      <c r="D26" s="5" t="s">
        <v>86</v>
      </c>
      <c r="E26" s="5">
        <v>25</v>
      </c>
      <c r="F26" s="5" t="s">
        <v>228</v>
      </c>
      <c r="G26" s="5" t="s">
        <v>246</v>
      </c>
      <c r="H26" s="5" t="s">
        <v>227</v>
      </c>
      <c r="I26" s="5" t="s">
        <v>333</v>
      </c>
      <c r="J26" s="5" t="s">
        <v>334</v>
      </c>
      <c r="K26" s="5" t="s">
        <v>335</v>
      </c>
      <c r="L26" s="5" t="s">
        <v>94</v>
      </c>
      <c r="M26" s="5">
        <v>24672</v>
      </c>
      <c r="N26" s="5" t="s">
        <v>214</v>
      </c>
      <c r="O26" s="5">
        <v>20385</v>
      </c>
      <c r="P26" s="5" t="s">
        <v>214</v>
      </c>
      <c r="Q26" s="8" t="str">
        <f ca="1">HYPERLINK("#"&amp;CELL("direccion",Tabla_471065!A22),"19")</f>
        <v>19</v>
      </c>
      <c r="R26" s="8" t="str">
        <f ca="1">HYPERLINK("#"&amp;CELL("direccion",Tabla_471039!A22),"19")</f>
        <v>19</v>
      </c>
      <c r="S26" s="8" t="str">
        <f ca="1">HYPERLINK("#"&amp;CELL("direccion",Tabla_471067!A22),"19")</f>
        <v>19</v>
      </c>
      <c r="T26" s="8" t="str">
        <f ca="1">HYPERLINK("#"&amp;CELL("direccion",Tabla_471023!A22),"19")</f>
        <v>19</v>
      </c>
      <c r="U26" s="8" t="str">
        <f ca="1">HYPERLINK("#"&amp;CELL("direccion",Tabla_471047!A22),"19")</f>
        <v>19</v>
      </c>
      <c r="V26" s="8" t="str">
        <f ca="1">HYPERLINK("#"&amp;CELL("direccion",Tabla_471030!A22),"19")</f>
        <v>19</v>
      </c>
      <c r="W26" s="8" t="str">
        <f ca="1">HYPERLINK("#"&amp;CELL("direccion",Tabla_471041!A22),"19")</f>
        <v>19</v>
      </c>
      <c r="X26" s="8" t="str">
        <f ca="1">HYPERLINK("#"&amp;CELL("direccion",Tabla_471031!A22),"19")</f>
        <v>19</v>
      </c>
      <c r="Y26" s="8" t="str">
        <f ca="1">HYPERLINK("#"&amp;CELL("direccion",Tabla_471032!A22),"19")</f>
        <v>19</v>
      </c>
      <c r="Z26" s="8" t="str">
        <f ca="1">HYPERLINK("#"&amp;CELL("direccion",Tabla_471059!A22),"19")</f>
        <v>19</v>
      </c>
      <c r="AA26" s="8" t="str">
        <f ca="1">HYPERLINK("#"&amp;CELL("direccion",Tabla_471071!A22),"19")</f>
        <v>19</v>
      </c>
      <c r="AB26" s="8" t="str">
        <f ca="1">HYPERLINK("#"&amp;CELL("direccion",Tabla_471062!A22),"19")</f>
        <v>19</v>
      </c>
      <c r="AC26" s="8" t="str">
        <f ca="1">HYPERLINK("#"&amp;CELL("direccion",Tabla_471074!A22),"19")</f>
        <v>19</v>
      </c>
      <c r="AD26" s="5" t="s">
        <v>215</v>
      </c>
      <c r="AE26" s="6">
        <v>45210</v>
      </c>
      <c r="AF26" s="6">
        <v>45199</v>
      </c>
    </row>
    <row r="27" spans="1:32" x14ac:dyDescent="0.25">
      <c r="A27" s="5">
        <v>2023</v>
      </c>
      <c r="B27" s="6">
        <v>45108</v>
      </c>
      <c r="C27" s="6">
        <v>45199</v>
      </c>
      <c r="D27" s="5" t="s">
        <v>86</v>
      </c>
      <c r="E27" s="5">
        <v>29</v>
      </c>
      <c r="F27" s="5" t="s">
        <v>247</v>
      </c>
      <c r="G27" s="5" t="s">
        <v>248</v>
      </c>
      <c r="H27" s="5" t="s">
        <v>227</v>
      </c>
      <c r="I27" s="5" t="s">
        <v>336</v>
      </c>
      <c r="J27" s="5" t="s">
        <v>337</v>
      </c>
      <c r="K27" s="5" t="s">
        <v>338</v>
      </c>
      <c r="L27" s="5" t="s">
        <v>94</v>
      </c>
      <c r="M27" s="5">
        <v>35248</v>
      </c>
      <c r="N27" s="5" t="s">
        <v>214</v>
      </c>
      <c r="O27" s="5">
        <v>28527</v>
      </c>
      <c r="P27" s="5" t="s">
        <v>214</v>
      </c>
      <c r="Q27" s="8" t="str">
        <f ca="1">HYPERLINK("#"&amp;CELL("direccion",Tabla_471065!A23),"20")</f>
        <v>20</v>
      </c>
      <c r="R27" s="8" t="str">
        <f ca="1">HYPERLINK("#"&amp;CELL("direccion",Tabla_471039!A23),"20")</f>
        <v>20</v>
      </c>
      <c r="S27" s="8" t="str">
        <f ca="1">HYPERLINK("#"&amp;CELL("direccion",Tabla_471067!A23),"20")</f>
        <v>20</v>
      </c>
      <c r="T27" s="8" t="str">
        <f ca="1">HYPERLINK("#"&amp;CELL("direccion",Tabla_471023!A23),"20")</f>
        <v>20</v>
      </c>
      <c r="U27" s="8" t="str">
        <f ca="1">HYPERLINK("#"&amp;CELL("direccion",Tabla_471047!A23),"20")</f>
        <v>20</v>
      </c>
      <c r="V27" s="8" t="str">
        <f ca="1">HYPERLINK("#"&amp;CELL("direccion",Tabla_471030!A23),"20")</f>
        <v>20</v>
      </c>
      <c r="W27" s="8" t="str">
        <f ca="1">HYPERLINK("#"&amp;CELL("direccion",Tabla_471041!A23),"20")</f>
        <v>20</v>
      </c>
      <c r="X27" s="8" t="str">
        <f ca="1">HYPERLINK("#"&amp;CELL("direccion",Tabla_471031!A23),"20")</f>
        <v>20</v>
      </c>
      <c r="Y27" s="8" t="str">
        <f ca="1">HYPERLINK("#"&amp;CELL("direccion",Tabla_471032!A23),"20")</f>
        <v>20</v>
      </c>
      <c r="Z27" s="8" t="str">
        <f ca="1">HYPERLINK("#"&amp;CELL("direccion",Tabla_471059!A23),"20")</f>
        <v>20</v>
      </c>
      <c r="AA27" s="8" t="str">
        <f ca="1">HYPERLINK("#"&amp;CELL("direccion",Tabla_471071!A23),"20")</f>
        <v>20</v>
      </c>
      <c r="AB27" s="8" t="str">
        <f ca="1">HYPERLINK("#"&amp;CELL("direccion",Tabla_471062!A23),"20")</f>
        <v>20</v>
      </c>
      <c r="AC27" s="8" t="str">
        <f ca="1">HYPERLINK("#"&amp;CELL("direccion",Tabla_471074!A23),"20")</f>
        <v>20</v>
      </c>
      <c r="AD27" s="5" t="s">
        <v>215</v>
      </c>
      <c r="AE27" s="6">
        <v>45210</v>
      </c>
      <c r="AF27" s="6">
        <v>45199</v>
      </c>
    </row>
    <row r="28" spans="1:32" x14ac:dyDescent="0.25">
      <c r="A28" s="5">
        <v>2023</v>
      </c>
      <c r="B28" s="6">
        <v>45108</v>
      </c>
      <c r="C28" s="6">
        <v>45199</v>
      </c>
      <c r="D28" s="5" t="s">
        <v>86</v>
      </c>
      <c r="E28" s="5">
        <v>29</v>
      </c>
      <c r="F28" s="5" t="s">
        <v>247</v>
      </c>
      <c r="G28" s="5" t="s">
        <v>249</v>
      </c>
      <c r="H28" s="5" t="s">
        <v>227</v>
      </c>
      <c r="I28" s="5" t="s">
        <v>339</v>
      </c>
      <c r="J28" s="5" t="s">
        <v>340</v>
      </c>
      <c r="K28" s="5" t="s">
        <v>341</v>
      </c>
      <c r="L28" s="5" t="s">
        <v>93</v>
      </c>
      <c r="M28" s="5">
        <v>35248</v>
      </c>
      <c r="N28" s="5" t="s">
        <v>214</v>
      </c>
      <c r="O28" s="5">
        <v>28527</v>
      </c>
      <c r="P28" s="5" t="s">
        <v>214</v>
      </c>
      <c r="Q28" s="8" t="str">
        <f ca="1">HYPERLINK("#"&amp;CELL("direccion",Tabla_471065!A24),"21")</f>
        <v>21</v>
      </c>
      <c r="R28" s="8" t="str">
        <f ca="1">HYPERLINK("#"&amp;CELL("direccion",Tabla_471039!A24),"21")</f>
        <v>21</v>
      </c>
      <c r="S28" s="8" t="str">
        <f ca="1">HYPERLINK("#"&amp;CELL("direccion",Tabla_471067!A24),"21")</f>
        <v>21</v>
      </c>
      <c r="T28" s="8" t="str">
        <f ca="1">HYPERLINK("#"&amp;CELL("direccion",Tabla_471023!A24),"21")</f>
        <v>21</v>
      </c>
      <c r="U28" s="8" t="str">
        <f ca="1">HYPERLINK("#"&amp;CELL("direccion",Tabla_471047!A24),"21")</f>
        <v>21</v>
      </c>
      <c r="V28" s="8" t="str">
        <f ca="1">HYPERLINK("#"&amp;CELL("direccion",Tabla_471030!A24),"21")</f>
        <v>21</v>
      </c>
      <c r="W28" s="8" t="str">
        <f ca="1">HYPERLINK("#"&amp;CELL("direccion",Tabla_471041!A24),"21")</f>
        <v>21</v>
      </c>
      <c r="X28" s="8" t="str">
        <f ca="1">HYPERLINK("#"&amp;CELL("direccion",Tabla_471031!A24),"21")</f>
        <v>21</v>
      </c>
      <c r="Y28" s="8" t="str">
        <f ca="1">HYPERLINK("#"&amp;CELL("direccion",Tabla_471032!A24),"21")</f>
        <v>21</v>
      </c>
      <c r="Z28" s="8" t="str">
        <f ca="1">HYPERLINK("#"&amp;CELL("direccion",Tabla_471059!A24),"21")</f>
        <v>21</v>
      </c>
      <c r="AA28" s="8" t="str">
        <f ca="1">HYPERLINK("#"&amp;CELL("direccion",Tabla_471071!A24),"21")</f>
        <v>21</v>
      </c>
      <c r="AB28" s="8" t="str">
        <f ca="1">HYPERLINK("#"&amp;CELL("direccion",Tabla_471062!A24),"21")</f>
        <v>21</v>
      </c>
      <c r="AC28" s="8" t="str">
        <f ca="1">HYPERLINK("#"&amp;CELL("direccion",Tabla_471074!A24),"21")</f>
        <v>21</v>
      </c>
      <c r="AD28" s="5" t="s">
        <v>215</v>
      </c>
      <c r="AE28" s="6">
        <v>45210</v>
      </c>
      <c r="AF28" s="6">
        <v>45199</v>
      </c>
    </row>
    <row r="29" spans="1:32" x14ac:dyDescent="0.25">
      <c r="A29" s="5">
        <v>2023</v>
      </c>
      <c r="B29" s="6">
        <v>45108</v>
      </c>
      <c r="C29" s="6">
        <v>45199</v>
      </c>
      <c r="D29" s="5" t="s">
        <v>86</v>
      </c>
      <c r="E29" s="5">
        <v>29</v>
      </c>
      <c r="F29" s="5" t="s">
        <v>247</v>
      </c>
      <c r="G29" s="5" t="s">
        <v>250</v>
      </c>
      <c r="H29" s="5" t="s">
        <v>227</v>
      </c>
      <c r="I29" s="5" t="s">
        <v>293</v>
      </c>
      <c r="J29" s="5" t="s">
        <v>293</v>
      </c>
      <c r="K29" s="5" t="s">
        <v>293</v>
      </c>
      <c r="L29" s="5"/>
      <c r="M29" s="5">
        <v>0</v>
      </c>
      <c r="N29" s="5" t="s">
        <v>214</v>
      </c>
      <c r="O29" s="5">
        <v>0</v>
      </c>
      <c r="P29" s="5" t="s">
        <v>214</v>
      </c>
      <c r="Q29" s="8" t="str">
        <f ca="1">HYPERLINK("#"&amp;CELL("direccion",Tabla_471065!A25),"22")</f>
        <v>22</v>
      </c>
      <c r="R29" s="8" t="str">
        <f ca="1">HYPERLINK("#"&amp;CELL("direccion",Tabla_471039!A25),"22")</f>
        <v>22</v>
      </c>
      <c r="S29" s="8" t="str">
        <f ca="1">HYPERLINK("#"&amp;CELL("direccion",Tabla_471067!A25),"22")</f>
        <v>22</v>
      </c>
      <c r="T29" s="8" t="str">
        <f ca="1">HYPERLINK("#"&amp;CELL("direccion",Tabla_471023!A25),"22")</f>
        <v>22</v>
      </c>
      <c r="U29" s="8" t="str">
        <f ca="1">HYPERLINK("#"&amp;CELL("direccion",Tabla_471047!A25),"22")</f>
        <v>22</v>
      </c>
      <c r="V29" s="8" t="str">
        <f ca="1">HYPERLINK("#"&amp;CELL("direccion",Tabla_471030!A25),"22")</f>
        <v>22</v>
      </c>
      <c r="W29" s="8" t="str">
        <f ca="1">HYPERLINK("#"&amp;CELL("direccion",Tabla_471041!A25),"22")</f>
        <v>22</v>
      </c>
      <c r="X29" s="8" t="str">
        <f ca="1">HYPERLINK("#"&amp;CELL("direccion",Tabla_471031!A25),"22")</f>
        <v>22</v>
      </c>
      <c r="Y29" s="8" t="str">
        <f ca="1">HYPERLINK("#"&amp;CELL("direccion",Tabla_471032!A25),"22")</f>
        <v>22</v>
      </c>
      <c r="Z29" s="8" t="str">
        <f ca="1">HYPERLINK("#"&amp;CELL("direccion",Tabla_471059!A25),"22")</f>
        <v>22</v>
      </c>
      <c r="AA29" s="8" t="str">
        <f ca="1">HYPERLINK("#"&amp;CELL("direccion",Tabla_471071!A25),"22")</f>
        <v>22</v>
      </c>
      <c r="AB29" s="8" t="str">
        <f ca="1">HYPERLINK("#"&amp;CELL("direccion",Tabla_471062!A25),"22")</f>
        <v>22</v>
      </c>
      <c r="AC29" s="8" t="str">
        <f ca="1">HYPERLINK("#"&amp;CELL("direccion",Tabla_471074!A25),"22")</f>
        <v>22</v>
      </c>
      <c r="AD29" s="5" t="s">
        <v>215</v>
      </c>
      <c r="AE29" s="6">
        <v>45210</v>
      </c>
      <c r="AF29" s="6">
        <v>45199</v>
      </c>
    </row>
    <row r="30" spans="1:32" x14ac:dyDescent="0.25">
      <c r="A30" s="5">
        <v>2023</v>
      </c>
      <c r="B30" s="6">
        <v>45108</v>
      </c>
      <c r="C30" s="6">
        <v>45199</v>
      </c>
      <c r="D30" s="5" t="s">
        <v>86</v>
      </c>
      <c r="E30" s="5">
        <v>29</v>
      </c>
      <c r="F30" s="5" t="s">
        <v>247</v>
      </c>
      <c r="G30" s="5" t="s">
        <v>251</v>
      </c>
      <c r="H30" s="5" t="s">
        <v>227</v>
      </c>
      <c r="I30" s="5" t="s">
        <v>333</v>
      </c>
      <c r="J30" s="5" t="s">
        <v>299</v>
      </c>
      <c r="K30" s="5" t="s">
        <v>342</v>
      </c>
      <c r="L30" s="5" t="s">
        <v>94</v>
      </c>
      <c r="M30" s="5">
        <v>35248</v>
      </c>
      <c r="N30" s="5" t="s">
        <v>214</v>
      </c>
      <c r="O30" s="5">
        <v>28527</v>
      </c>
      <c r="P30" s="5" t="s">
        <v>214</v>
      </c>
      <c r="Q30" s="8" t="str">
        <f ca="1">HYPERLINK("#"&amp;CELL("direccion",Tabla_471065!A26),"23")</f>
        <v>23</v>
      </c>
      <c r="R30" s="8" t="str">
        <f ca="1">HYPERLINK("#"&amp;CELL("direccion",Tabla_471039!A26),"23")</f>
        <v>23</v>
      </c>
      <c r="S30" s="8" t="str">
        <f ca="1">HYPERLINK("#"&amp;CELL("direccion",Tabla_471067!A26),"23")</f>
        <v>23</v>
      </c>
      <c r="T30" s="8" t="str">
        <f ca="1">HYPERLINK("#"&amp;CELL("direccion",Tabla_471023!A26),"23")</f>
        <v>23</v>
      </c>
      <c r="U30" s="8" t="str">
        <f ca="1">HYPERLINK("#"&amp;CELL("direccion",Tabla_471047!A26),"23")</f>
        <v>23</v>
      </c>
      <c r="V30" s="8" t="str">
        <f ca="1">HYPERLINK("#"&amp;CELL("direccion",Tabla_471030!A26),"23")</f>
        <v>23</v>
      </c>
      <c r="W30" s="8" t="str">
        <f ca="1">HYPERLINK("#"&amp;CELL("direccion",Tabla_471041!A26),"23")</f>
        <v>23</v>
      </c>
      <c r="X30" s="8" t="str">
        <f ca="1">HYPERLINK("#"&amp;CELL("direccion",Tabla_471031!A26),"23")</f>
        <v>23</v>
      </c>
      <c r="Y30" s="8" t="str">
        <f ca="1">HYPERLINK("#"&amp;CELL("direccion",Tabla_471032!A26),"23")</f>
        <v>23</v>
      </c>
      <c r="Z30" s="8" t="str">
        <f ca="1">HYPERLINK("#"&amp;CELL("direccion",Tabla_471059!A26),"23")</f>
        <v>23</v>
      </c>
      <c r="AA30" s="8" t="str">
        <f ca="1">HYPERLINK("#"&amp;CELL("direccion",Tabla_471071!A26),"23")</f>
        <v>23</v>
      </c>
      <c r="AB30" s="8" t="str">
        <f ca="1">HYPERLINK("#"&amp;CELL("direccion",Tabla_471062!A26),"23")</f>
        <v>23</v>
      </c>
      <c r="AC30" s="8" t="str">
        <f ca="1">HYPERLINK("#"&amp;CELL("direccion",Tabla_471074!A26),"23")</f>
        <v>23</v>
      </c>
      <c r="AD30" s="5" t="s">
        <v>215</v>
      </c>
      <c r="AE30" s="6">
        <v>45210</v>
      </c>
      <c r="AF30" s="6">
        <v>45199</v>
      </c>
    </row>
    <row r="31" spans="1:32" x14ac:dyDescent="0.25">
      <c r="A31" s="5">
        <v>2023</v>
      </c>
      <c r="B31" s="6">
        <v>45108</v>
      </c>
      <c r="C31" s="6">
        <v>45199</v>
      </c>
      <c r="D31" s="5" t="s">
        <v>86</v>
      </c>
      <c r="E31" s="5">
        <v>29</v>
      </c>
      <c r="F31" s="5" t="s">
        <v>247</v>
      </c>
      <c r="G31" s="5" t="s">
        <v>252</v>
      </c>
      <c r="H31" s="5" t="s">
        <v>227</v>
      </c>
      <c r="I31" s="5" t="s">
        <v>343</v>
      </c>
      <c r="J31" s="5" t="s">
        <v>344</v>
      </c>
      <c r="K31" s="5" t="s">
        <v>345</v>
      </c>
      <c r="L31" s="5" t="s">
        <v>93</v>
      </c>
      <c r="M31" s="5">
        <v>35248</v>
      </c>
      <c r="N31" s="5" t="s">
        <v>214</v>
      </c>
      <c r="O31" s="5">
        <v>28527</v>
      </c>
      <c r="P31" s="5" t="s">
        <v>214</v>
      </c>
      <c r="Q31" s="8" t="str">
        <f ca="1">HYPERLINK("#"&amp;CELL("direccion",Tabla_471065!A27),"24")</f>
        <v>24</v>
      </c>
      <c r="R31" s="8" t="str">
        <f ca="1">HYPERLINK("#"&amp;CELL("direccion",Tabla_471039!A27),"24")</f>
        <v>24</v>
      </c>
      <c r="S31" s="8" t="str">
        <f ca="1">HYPERLINK("#"&amp;CELL("direccion",Tabla_471067!A27),"24")</f>
        <v>24</v>
      </c>
      <c r="T31" s="8" t="str">
        <f ca="1">HYPERLINK("#"&amp;CELL("direccion",Tabla_471023!A27),"24")</f>
        <v>24</v>
      </c>
      <c r="U31" s="8" t="str">
        <f ca="1">HYPERLINK("#"&amp;CELL("direccion",Tabla_471047!A27),"24")</f>
        <v>24</v>
      </c>
      <c r="V31" s="8" t="str">
        <f ca="1">HYPERLINK("#"&amp;CELL("direccion",Tabla_471030!A27),"24")</f>
        <v>24</v>
      </c>
      <c r="W31" s="8" t="str">
        <f ca="1">HYPERLINK("#"&amp;CELL("direccion",Tabla_471041!A27),"24")</f>
        <v>24</v>
      </c>
      <c r="X31" s="8" t="str">
        <f ca="1">HYPERLINK("#"&amp;CELL("direccion",Tabla_471031!A27),"24")</f>
        <v>24</v>
      </c>
      <c r="Y31" s="8" t="str">
        <f ca="1">HYPERLINK("#"&amp;CELL("direccion",Tabla_471032!A27),"24")</f>
        <v>24</v>
      </c>
      <c r="Z31" s="8" t="str">
        <f ca="1">HYPERLINK("#"&amp;CELL("direccion",Tabla_471059!A27),"24")</f>
        <v>24</v>
      </c>
      <c r="AA31" s="8" t="str">
        <f ca="1">HYPERLINK("#"&amp;CELL("direccion",Tabla_471071!A27),"24")</f>
        <v>24</v>
      </c>
      <c r="AB31" s="8" t="str">
        <f ca="1">HYPERLINK("#"&amp;CELL("direccion",Tabla_471062!A27),"24")</f>
        <v>24</v>
      </c>
      <c r="AC31" s="8" t="str">
        <f ca="1">HYPERLINK("#"&amp;CELL("direccion",Tabla_471074!A27),"24")</f>
        <v>24</v>
      </c>
      <c r="AD31" s="5" t="s">
        <v>215</v>
      </c>
      <c r="AE31" s="6">
        <v>45210</v>
      </c>
      <c r="AF31" s="6">
        <v>45199</v>
      </c>
    </row>
    <row r="32" spans="1:32" x14ac:dyDescent="0.25">
      <c r="A32" s="5">
        <v>2023</v>
      </c>
      <c r="B32" s="6">
        <v>45108</v>
      </c>
      <c r="C32" s="6">
        <v>45199</v>
      </c>
      <c r="D32" s="5" t="s">
        <v>86</v>
      </c>
      <c r="E32" s="5">
        <v>29</v>
      </c>
      <c r="F32" s="5" t="s">
        <v>247</v>
      </c>
      <c r="G32" s="5" t="s">
        <v>253</v>
      </c>
      <c r="H32" s="5" t="s">
        <v>227</v>
      </c>
      <c r="I32" s="5" t="s">
        <v>346</v>
      </c>
      <c r="J32" s="5" t="s">
        <v>291</v>
      </c>
      <c r="K32" s="5" t="s">
        <v>311</v>
      </c>
      <c r="L32" s="5" t="s">
        <v>93</v>
      </c>
      <c r="M32" s="5">
        <v>35248</v>
      </c>
      <c r="N32" s="5" t="s">
        <v>214</v>
      </c>
      <c r="O32" s="5">
        <v>28527</v>
      </c>
      <c r="P32" s="5" t="s">
        <v>214</v>
      </c>
      <c r="Q32" s="8" t="str">
        <f ca="1">HYPERLINK("#"&amp;CELL("direccion",Tabla_471065!A28),"25")</f>
        <v>25</v>
      </c>
      <c r="R32" s="8" t="str">
        <f ca="1">HYPERLINK("#"&amp;CELL("direccion",Tabla_471039!A28),"25")</f>
        <v>25</v>
      </c>
      <c r="S32" s="8" t="str">
        <f ca="1">HYPERLINK("#"&amp;CELL("direccion",Tabla_471067!A28),"25")</f>
        <v>25</v>
      </c>
      <c r="T32" s="8" t="str">
        <f ca="1">HYPERLINK("#"&amp;CELL("direccion",Tabla_471023!A28),"25")</f>
        <v>25</v>
      </c>
      <c r="U32" s="8" t="str">
        <f ca="1">HYPERLINK("#"&amp;CELL("direccion",Tabla_471047!A28),"25")</f>
        <v>25</v>
      </c>
      <c r="V32" s="8" t="str">
        <f ca="1">HYPERLINK("#"&amp;CELL("direccion",Tabla_471030!A28),"25")</f>
        <v>25</v>
      </c>
      <c r="W32" s="8" t="str">
        <f ca="1">HYPERLINK("#"&amp;CELL("direccion",Tabla_471041!A28),"25")</f>
        <v>25</v>
      </c>
      <c r="X32" s="8" t="str">
        <f ca="1">HYPERLINK("#"&amp;CELL("direccion",Tabla_471031!A28),"25")</f>
        <v>25</v>
      </c>
      <c r="Y32" s="8" t="str">
        <f ca="1">HYPERLINK("#"&amp;CELL("direccion",Tabla_471032!A28),"25")</f>
        <v>25</v>
      </c>
      <c r="Z32" s="8" t="str">
        <f ca="1">HYPERLINK("#"&amp;CELL("direccion",Tabla_471059!A28),"25")</f>
        <v>25</v>
      </c>
      <c r="AA32" s="8" t="str">
        <f ca="1">HYPERLINK("#"&amp;CELL("direccion",Tabla_471071!A28),"25")</f>
        <v>25</v>
      </c>
      <c r="AB32" s="8" t="str">
        <f ca="1">HYPERLINK("#"&amp;CELL("direccion",Tabla_471062!A28),"25")</f>
        <v>25</v>
      </c>
      <c r="AC32" s="8" t="str">
        <f ca="1">HYPERLINK("#"&amp;CELL("direccion",Tabla_471074!A28),"25")</f>
        <v>25</v>
      </c>
      <c r="AD32" s="5" t="s">
        <v>215</v>
      </c>
      <c r="AE32" s="6">
        <v>45210</v>
      </c>
      <c r="AF32" s="6">
        <v>45199</v>
      </c>
    </row>
    <row r="33" spans="1:32" x14ac:dyDescent="0.25">
      <c r="A33" s="5">
        <v>2023</v>
      </c>
      <c r="B33" s="6">
        <v>45108</v>
      </c>
      <c r="C33" s="6">
        <v>45199</v>
      </c>
      <c r="D33" s="5" t="s">
        <v>86</v>
      </c>
      <c r="E33" s="5">
        <v>29</v>
      </c>
      <c r="F33" s="5" t="s">
        <v>247</v>
      </c>
      <c r="G33" s="5" t="s">
        <v>254</v>
      </c>
      <c r="H33" s="5" t="s">
        <v>227</v>
      </c>
      <c r="I33" s="5" t="s">
        <v>347</v>
      </c>
      <c r="J33" s="5" t="s">
        <v>348</v>
      </c>
      <c r="K33" s="5" t="s">
        <v>349</v>
      </c>
      <c r="L33" s="5" t="s">
        <v>93</v>
      </c>
      <c r="M33" s="5">
        <v>35248</v>
      </c>
      <c r="N33" s="5" t="s">
        <v>214</v>
      </c>
      <c r="O33" s="5">
        <v>28527</v>
      </c>
      <c r="P33" s="5" t="s">
        <v>214</v>
      </c>
      <c r="Q33" s="8" t="str">
        <f ca="1">HYPERLINK("#"&amp;CELL("direccion",Tabla_471065!A29),"26")</f>
        <v>26</v>
      </c>
      <c r="R33" s="8" t="str">
        <f ca="1">HYPERLINK("#"&amp;CELL("direccion",Tabla_471039!A29),"26")</f>
        <v>26</v>
      </c>
      <c r="S33" s="8" t="str">
        <f ca="1">HYPERLINK("#"&amp;CELL("direccion",Tabla_471067!A29),"26")</f>
        <v>26</v>
      </c>
      <c r="T33" s="8" t="str">
        <f ca="1">HYPERLINK("#"&amp;CELL("direccion",Tabla_471023!A29),"26")</f>
        <v>26</v>
      </c>
      <c r="U33" s="8" t="str">
        <f ca="1">HYPERLINK("#"&amp;CELL("direccion",Tabla_471047!A29),"26")</f>
        <v>26</v>
      </c>
      <c r="V33" s="8" t="str">
        <f ca="1">HYPERLINK("#"&amp;CELL("direccion",Tabla_471030!A29),"26")</f>
        <v>26</v>
      </c>
      <c r="W33" s="8" t="str">
        <f ca="1">HYPERLINK("#"&amp;CELL("direccion",Tabla_471041!A29),"26")</f>
        <v>26</v>
      </c>
      <c r="X33" s="8" t="str">
        <f ca="1">HYPERLINK("#"&amp;CELL("direccion",Tabla_471031!A29),"26")</f>
        <v>26</v>
      </c>
      <c r="Y33" s="8" t="str">
        <f ca="1">HYPERLINK("#"&amp;CELL("direccion",Tabla_471032!A29),"26")</f>
        <v>26</v>
      </c>
      <c r="Z33" s="8" t="str">
        <f ca="1">HYPERLINK("#"&amp;CELL("direccion",Tabla_471059!A29),"26")</f>
        <v>26</v>
      </c>
      <c r="AA33" s="8" t="str">
        <f ca="1">HYPERLINK("#"&amp;CELL("direccion",Tabla_471071!A29),"26")</f>
        <v>26</v>
      </c>
      <c r="AB33" s="8" t="str">
        <f ca="1">HYPERLINK("#"&amp;CELL("direccion",Tabla_471062!A29),"26")</f>
        <v>26</v>
      </c>
      <c r="AC33" s="8" t="str">
        <f ca="1">HYPERLINK("#"&amp;CELL("direccion",Tabla_471074!A29),"26")</f>
        <v>26</v>
      </c>
      <c r="AD33" s="5" t="s">
        <v>215</v>
      </c>
      <c r="AE33" s="6">
        <v>45210</v>
      </c>
      <c r="AF33" s="6">
        <v>45199</v>
      </c>
    </row>
    <row r="34" spans="1:32" x14ac:dyDescent="0.25">
      <c r="A34" s="5">
        <v>2023</v>
      </c>
      <c r="B34" s="6">
        <v>45108</v>
      </c>
      <c r="C34" s="6">
        <v>45199</v>
      </c>
      <c r="D34" s="5" t="s">
        <v>86</v>
      </c>
      <c r="E34" s="5">
        <v>29</v>
      </c>
      <c r="F34" s="5" t="s">
        <v>247</v>
      </c>
      <c r="G34" s="5" t="s">
        <v>255</v>
      </c>
      <c r="H34" s="5" t="s">
        <v>227</v>
      </c>
      <c r="I34" s="5" t="s">
        <v>350</v>
      </c>
      <c r="J34" s="5" t="s">
        <v>351</v>
      </c>
      <c r="K34" s="5" t="s">
        <v>352</v>
      </c>
      <c r="L34" s="5" t="s">
        <v>94</v>
      </c>
      <c r="M34" s="5">
        <v>35248</v>
      </c>
      <c r="N34" s="5" t="s">
        <v>214</v>
      </c>
      <c r="O34" s="5">
        <v>28527</v>
      </c>
      <c r="P34" s="5" t="s">
        <v>214</v>
      </c>
      <c r="Q34" s="8" t="str">
        <f ca="1">HYPERLINK("#"&amp;CELL("direccion",Tabla_471065!A30),"27")</f>
        <v>27</v>
      </c>
      <c r="R34" s="8" t="str">
        <f ca="1">HYPERLINK("#"&amp;CELL("direccion",Tabla_471039!A30),"27")</f>
        <v>27</v>
      </c>
      <c r="S34" s="8" t="str">
        <f ca="1">HYPERLINK("#"&amp;CELL("direccion",Tabla_471067!A30),"27")</f>
        <v>27</v>
      </c>
      <c r="T34" s="8" t="str">
        <f ca="1">HYPERLINK("#"&amp;CELL("direccion",Tabla_471023!A30),"27")</f>
        <v>27</v>
      </c>
      <c r="U34" s="8" t="str">
        <f ca="1">HYPERLINK("#"&amp;CELL("direccion",Tabla_471047!A30),"27")</f>
        <v>27</v>
      </c>
      <c r="V34" s="8" t="str">
        <f ca="1">HYPERLINK("#"&amp;CELL("direccion",Tabla_471030!A30),"27")</f>
        <v>27</v>
      </c>
      <c r="W34" s="8" t="str">
        <f ca="1">HYPERLINK("#"&amp;CELL("direccion",Tabla_471041!A30),"27")</f>
        <v>27</v>
      </c>
      <c r="X34" s="8" t="str">
        <f ca="1">HYPERLINK("#"&amp;CELL("direccion",Tabla_471031!A30),"27")</f>
        <v>27</v>
      </c>
      <c r="Y34" s="8" t="str">
        <f ca="1">HYPERLINK("#"&amp;CELL("direccion",Tabla_471032!A30),"27")</f>
        <v>27</v>
      </c>
      <c r="Z34" s="8" t="str">
        <f ca="1">HYPERLINK("#"&amp;CELL("direccion",Tabla_471059!A30),"27")</f>
        <v>27</v>
      </c>
      <c r="AA34" s="8" t="str">
        <f ca="1">HYPERLINK("#"&amp;CELL("direccion",Tabla_471071!A30),"27")</f>
        <v>27</v>
      </c>
      <c r="AB34" s="8" t="str">
        <f ca="1">HYPERLINK("#"&amp;CELL("direccion",Tabla_471062!A30),"27")</f>
        <v>27</v>
      </c>
      <c r="AC34" s="8" t="str">
        <f ca="1">HYPERLINK("#"&amp;CELL("direccion",Tabla_471074!A30),"27")</f>
        <v>27</v>
      </c>
      <c r="AD34" s="5" t="s">
        <v>215</v>
      </c>
      <c r="AE34" s="6">
        <v>45210</v>
      </c>
      <c r="AF34" s="6">
        <v>45199</v>
      </c>
    </row>
    <row r="35" spans="1:32" x14ac:dyDescent="0.25">
      <c r="A35" s="5">
        <v>2023</v>
      </c>
      <c r="B35" s="6">
        <v>45108</v>
      </c>
      <c r="C35" s="6">
        <v>45199</v>
      </c>
      <c r="D35" s="5" t="s">
        <v>86</v>
      </c>
      <c r="E35" s="5">
        <v>29</v>
      </c>
      <c r="F35" s="5" t="s">
        <v>247</v>
      </c>
      <c r="G35" s="5" t="s">
        <v>256</v>
      </c>
      <c r="H35" s="5" t="s">
        <v>227</v>
      </c>
      <c r="I35" s="5" t="s">
        <v>353</v>
      </c>
      <c r="J35" s="5" t="s">
        <v>354</v>
      </c>
      <c r="K35" s="5" t="s">
        <v>355</v>
      </c>
      <c r="L35" s="5" t="s">
        <v>94</v>
      </c>
      <c r="M35" s="5">
        <v>35248</v>
      </c>
      <c r="N35" s="5" t="s">
        <v>214</v>
      </c>
      <c r="O35" s="5">
        <v>28527</v>
      </c>
      <c r="P35" s="5" t="s">
        <v>214</v>
      </c>
      <c r="Q35" s="8" t="str">
        <f ca="1">HYPERLINK("#"&amp;CELL("direccion",Tabla_471065!A31),"28")</f>
        <v>28</v>
      </c>
      <c r="R35" s="8" t="str">
        <f ca="1">HYPERLINK("#"&amp;CELL("direccion",Tabla_471039!A31),"28")</f>
        <v>28</v>
      </c>
      <c r="S35" s="8" t="str">
        <f ca="1">HYPERLINK("#"&amp;CELL("direccion",Tabla_471067!A31),"28")</f>
        <v>28</v>
      </c>
      <c r="T35" s="8" t="str">
        <f ca="1">HYPERLINK("#"&amp;CELL("direccion",Tabla_471023!A31),"28")</f>
        <v>28</v>
      </c>
      <c r="U35" s="8" t="str">
        <f ca="1">HYPERLINK("#"&amp;CELL("direccion",Tabla_471047!A31),"28")</f>
        <v>28</v>
      </c>
      <c r="V35" s="8" t="str">
        <f ca="1">HYPERLINK("#"&amp;CELL("direccion",Tabla_471030!A31),"28")</f>
        <v>28</v>
      </c>
      <c r="W35" s="8" t="str">
        <f ca="1">HYPERLINK("#"&amp;CELL("direccion",Tabla_471041!A31),"28")</f>
        <v>28</v>
      </c>
      <c r="X35" s="8" t="str">
        <f ca="1">HYPERLINK("#"&amp;CELL("direccion",Tabla_471031!A31),"28")</f>
        <v>28</v>
      </c>
      <c r="Y35" s="8" t="str">
        <f ca="1">HYPERLINK("#"&amp;CELL("direccion",Tabla_471032!A31),"28")</f>
        <v>28</v>
      </c>
      <c r="Z35" s="8" t="str">
        <f ca="1">HYPERLINK("#"&amp;CELL("direccion",Tabla_471059!A31),"28")</f>
        <v>28</v>
      </c>
      <c r="AA35" s="8" t="str">
        <f ca="1">HYPERLINK("#"&amp;CELL("direccion",Tabla_471071!A31),"28")</f>
        <v>28</v>
      </c>
      <c r="AB35" s="8" t="str">
        <f ca="1">HYPERLINK("#"&amp;CELL("direccion",Tabla_471062!A31),"28")</f>
        <v>28</v>
      </c>
      <c r="AC35" s="8" t="str">
        <f ca="1">HYPERLINK("#"&amp;CELL("direccion",Tabla_471074!A31),"28")</f>
        <v>28</v>
      </c>
      <c r="AD35" s="5" t="s">
        <v>215</v>
      </c>
      <c r="AE35" s="6">
        <v>45210</v>
      </c>
      <c r="AF35" s="6">
        <v>45199</v>
      </c>
    </row>
    <row r="36" spans="1:32" x14ac:dyDescent="0.25">
      <c r="A36" s="5">
        <v>2023</v>
      </c>
      <c r="B36" s="6">
        <v>45108</v>
      </c>
      <c r="C36" s="6">
        <v>45199</v>
      </c>
      <c r="D36" s="5" t="s">
        <v>86</v>
      </c>
      <c r="E36" s="5">
        <v>29</v>
      </c>
      <c r="F36" s="5" t="s">
        <v>247</v>
      </c>
      <c r="G36" s="5" t="s">
        <v>257</v>
      </c>
      <c r="H36" s="5" t="s">
        <v>227</v>
      </c>
      <c r="I36" s="5" t="s">
        <v>356</v>
      </c>
      <c r="J36" s="5" t="s">
        <v>298</v>
      </c>
      <c r="K36" s="5" t="s">
        <v>357</v>
      </c>
      <c r="L36" s="5" t="s">
        <v>93</v>
      </c>
      <c r="M36" s="5">
        <v>35248</v>
      </c>
      <c r="N36" s="5" t="s">
        <v>214</v>
      </c>
      <c r="O36" s="5">
        <v>28527</v>
      </c>
      <c r="P36" s="5" t="s">
        <v>214</v>
      </c>
      <c r="Q36" s="8" t="str">
        <f ca="1">HYPERLINK("#"&amp;CELL("direccion",Tabla_471065!A32),"29")</f>
        <v>29</v>
      </c>
      <c r="R36" s="8" t="str">
        <f ca="1">HYPERLINK("#"&amp;CELL("direccion",Tabla_471039!A32),"29")</f>
        <v>29</v>
      </c>
      <c r="S36" s="8" t="str">
        <f ca="1">HYPERLINK("#"&amp;CELL("direccion",Tabla_471067!A32),"29")</f>
        <v>29</v>
      </c>
      <c r="T36" s="8" t="str">
        <f ca="1">HYPERLINK("#"&amp;CELL("direccion",Tabla_471023!A32),"29")</f>
        <v>29</v>
      </c>
      <c r="U36" s="8" t="str">
        <f ca="1">HYPERLINK("#"&amp;CELL("direccion",Tabla_471047!A32),"29")</f>
        <v>29</v>
      </c>
      <c r="V36" s="8" t="str">
        <f ca="1">HYPERLINK("#"&amp;CELL("direccion",Tabla_471030!A32),"29")</f>
        <v>29</v>
      </c>
      <c r="W36" s="8" t="str">
        <f ca="1">HYPERLINK("#"&amp;CELL("direccion",Tabla_471041!A32),"29")</f>
        <v>29</v>
      </c>
      <c r="X36" s="8" t="str">
        <f ca="1">HYPERLINK("#"&amp;CELL("direccion",Tabla_471031!A32),"29")</f>
        <v>29</v>
      </c>
      <c r="Y36" s="8" t="str">
        <f ca="1">HYPERLINK("#"&amp;CELL("direccion",Tabla_471032!A32),"29")</f>
        <v>29</v>
      </c>
      <c r="Z36" s="8" t="str">
        <f ca="1">HYPERLINK("#"&amp;CELL("direccion",Tabla_471059!A32),"29")</f>
        <v>29</v>
      </c>
      <c r="AA36" s="8" t="str">
        <f ca="1">HYPERLINK("#"&amp;CELL("direccion",Tabla_471071!A32),"29")</f>
        <v>29</v>
      </c>
      <c r="AB36" s="8" t="str">
        <f ca="1">HYPERLINK("#"&amp;CELL("direccion",Tabla_471062!A32),"29")</f>
        <v>29</v>
      </c>
      <c r="AC36" s="8" t="str">
        <f ca="1">HYPERLINK("#"&amp;CELL("direccion",Tabla_471074!A32),"29")</f>
        <v>29</v>
      </c>
      <c r="AD36" s="5" t="s">
        <v>215</v>
      </c>
      <c r="AE36" s="6">
        <v>45210</v>
      </c>
      <c r="AF36" s="6">
        <v>45199</v>
      </c>
    </row>
    <row r="37" spans="1:32" x14ac:dyDescent="0.25">
      <c r="A37" s="5">
        <v>2023</v>
      </c>
      <c r="B37" s="6">
        <v>45108</v>
      </c>
      <c r="C37" s="6">
        <v>45199</v>
      </c>
      <c r="D37" s="5" t="s">
        <v>86</v>
      </c>
      <c r="E37" s="5">
        <v>29</v>
      </c>
      <c r="F37" s="5" t="s">
        <v>247</v>
      </c>
      <c r="G37" s="5" t="s">
        <v>258</v>
      </c>
      <c r="H37" s="5" t="s">
        <v>227</v>
      </c>
      <c r="I37" s="5" t="s">
        <v>358</v>
      </c>
      <c r="J37" s="5" t="s">
        <v>359</v>
      </c>
      <c r="K37" s="5" t="s">
        <v>310</v>
      </c>
      <c r="L37" s="5" t="s">
        <v>94</v>
      </c>
      <c r="M37" s="5">
        <v>35248</v>
      </c>
      <c r="N37" s="5" t="s">
        <v>214</v>
      </c>
      <c r="O37" s="5">
        <v>28527</v>
      </c>
      <c r="P37" s="5" t="s">
        <v>214</v>
      </c>
      <c r="Q37" s="8" t="str">
        <f ca="1">HYPERLINK("#"&amp;CELL("direccion",Tabla_471065!A33),"30")</f>
        <v>30</v>
      </c>
      <c r="R37" s="8" t="str">
        <f ca="1">HYPERLINK("#"&amp;CELL("direccion",Tabla_471039!A33),"30")</f>
        <v>30</v>
      </c>
      <c r="S37" s="8" t="str">
        <f ca="1">HYPERLINK("#"&amp;CELL("direccion",Tabla_471067!A33),"30")</f>
        <v>30</v>
      </c>
      <c r="T37" s="8" t="str">
        <f ca="1">HYPERLINK("#"&amp;CELL("direccion",Tabla_471023!A33),"30")</f>
        <v>30</v>
      </c>
      <c r="U37" s="8" t="str">
        <f ca="1">HYPERLINK("#"&amp;CELL("direccion",Tabla_471047!A33),"30")</f>
        <v>30</v>
      </c>
      <c r="V37" s="8" t="str">
        <f ca="1">HYPERLINK("#"&amp;CELL("direccion",Tabla_471030!A33),"30")</f>
        <v>30</v>
      </c>
      <c r="W37" s="8" t="str">
        <f ca="1">HYPERLINK("#"&amp;CELL("direccion",Tabla_471041!A33),"30")</f>
        <v>30</v>
      </c>
      <c r="X37" s="8" t="str">
        <f ca="1">HYPERLINK("#"&amp;CELL("direccion",Tabla_471031!A33),"30")</f>
        <v>30</v>
      </c>
      <c r="Y37" s="8" t="str">
        <f ca="1">HYPERLINK("#"&amp;CELL("direccion",Tabla_471032!A33),"30")</f>
        <v>30</v>
      </c>
      <c r="Z37" s="8" t="str">
        <f ca="1">HYPERLINK("#"&amp;CELL("direccion",Tabla_471059!A33),"30")</f>
        <v>30</v>
      </c>
      <c r="AA37" s="8" t="str">
        <f ca="1">HYPERLINK("#"&amp;CELL("direccion",Tabla_471071!A33),"30")</f>
        <v>30</v>
      </c>
      <c r="AB37" s="8" t="str">
        <f ca="1">HYPERLINK("#"&amp;CELL("direccion",Tabla_471062!A33),"30")</f>
        <v>30</v>
      </c>
      <c r="AC37" s="8" t="str">
        <f ca="1">HYPERLINK("#"&amp;CELL("direccion",Tabla_471074!A33),"30")</f>
        <v>30</v>
      </c>
      <c r="AD37" s="5" t="s">
        <v>215</v>
      </c>
      <c r="AE37" s="6">
        <v>45210</v>
      </c>
      <c r="AF37" s="6">
        <v>45199</v>
      </c>
    </row>
    <row r="38" spans="1:32" x14ac:dyDescent="0.25">
      <c r="A38" s="5">
        <v>2023</v>
      </c>
      <c r="B38" s="6">
        <v>45108</v>
      </c>
      <c r="C38" s="6">
        <v>45199</v>
      </c>
      <c r="D38" s="5" t="s">
        <v>86</v>
      </c>
      <c r="E38" s="5">
        <v>29</v>
      </c>
      <c r="F38" s="5" t="s">
        <v>247</v>
      </c>
      <c r="G38" s="5" t="s">
        <v>259</v>
      </c>
      <c r="H38" s="5" t="s">
        <v>227</v>
      </c>
      <c r="I38" s="5" t="s">
        <v>360</v>
      </c>
      <c r="J38" s="5" t="s">
        <v>361</v>
      </c>
      <c r="K38" s="5" t="s">
        <v>310</v>
      </c>
      <c r="L38" s="5" t="s">
        <v>94</v>
      </c>
      <c r="M38" s="5">
        <v>35248</v>
      </c>
      <c r="N38" s="5" t="s">
        <v>214</v>
      </c>
      <c r="O38" s="5">
        <v>28527</v>
      </c>
      <c r="P38" s="5" t="s">
        <v>214</v>
      </c>
      <c r="Q38" s="8" t="str">
        <f ca="1">HYPERLINK("#"&amp;CELL("direccion",Tabla_471065!A34),"31")</f>
        <v>31</v>
      </c>
      <c r="R38" s="8" t="str">
        <f ca="1">HYPERLINK("#"&amp;CELL("direccion",Tabla_471039!A34),"31")</f>
        <v>31</v>
      </c>
      <c r="S38" s="8" t="str">
        <f ca="1">HYPERLINK("#"&amp;CELL("direccion",Tabla_471067!A34),"31")</f>
        <v>31</v>
      </c>
      <c r="T38" s="8" t="str">
        <f ca="1">HYPERLINK("#"&amp;CELL("direccion",Tabla_471023!A34),"31")</f>
        <v>31</v>
      </c>
      <c r="U38" s="8" t="str">
        <f ca="1">HYPERLINK("#"&amp;CELL("direccion",Tabla_471047!A34),"31")</f>
        <v>31</v>
      </c>
      <c r="V38" s="8" t="str">
        <f ca="1">HYPERLINK("#"&amp;CELL("direccion",Tabla_471030!A34),"31")</f>
        <v>31</v>
      </c>
      <c r="W38" s="8" t="str">
        <f ca="1">HYPERLINK("#"&amp;CELL("direccion",Tabla_471041!A34),"31")</f>
        <v>31</v>
      </c>
      <c r="X38" s="8" t="str">
        <f ca="1">HYPERLINK("#"&amp;CELL("direccion",Tabla_471031!A34),"31")</f>
        <v>31</v>
      </c>
      <c r="Y38" s="8" t="str">
        <f ca="1">HYPERLINK("#"&amp;CELL("direccion",Tabla_471032!A34),"31")</f>
        <v>31</v>
      </c>
      <c r="Z38" s="8" t="str">
        <f ca="1">HYPERLINK("#"&amp;CELL("direccion",Tabla_471059!A34),"31")</f>
        <v>31</v>
      </c>
      <c r="AA38" s="8" t="str">
        <f ca="1">HYPERLINK("#"&amp;CELL("direccion",Tabla_471071!A34),"31")</f>
        <v>31</v>
      </c>
      <c r="AB38" s="8" t="str">
        <f ca="1">HYPERLINK("#"&amp;CELL("direccion",Tabla_471062!A34),"31")</f>
        <v>31</v>
      </c>
      <c r="AC38" s="8" t="str">
        <f ca="1">HYPERLINK("#"&amp;CELL("direccion",Tabla_471074!A34),"31")</f>
        <v>31</v>
      </c>
      <c r="AD38" s="5" t="s">
        <v>215</v>
      </c>
      <c r="AE38" s="6">
        <v>45210</v>
      </c>
      <c r="AF38" s="6">
        <v>45199</v>
      </c>
    </row>
    <row r="39" spans="1:32" x14ac:dyDescent="0.25">
      <c r="A39" s="5">
        <v>2023</v>
      </c>
      <c r="B39" s="6">
        <v>45108</v>
      </c>
      <c r="C39" s="6">
        <v>45199</v>
      </c>
      <c r="D39" s="5" t="s">
        <v>86</v>
      </c>
      <c r="E39" s="5">
        <v>20</v>
      </c>
      <c r="F39" s="5" t="s">
        <v>260</v>
      </c>
      <c r="G39" s="5" t="s">
        <v>261</v>
      </c>
      <c r="H39" s="5" t="s">
        <v>227</v>
      </c>
      <c r="I39" s="5" t="s">
        <v>362</v>
      </c>
      <c r="J39" s="5" t="s">
        <v>325</v>
      </c>
      <c r="K39" s="5" t="s">
        <v>341</v>
      </c>
      <c r="L39" s="5" t="s">
        <v>93</v>
      </c>
      <c r="M39" s="5">
        <v>14360</v>
      </c>
      <c r="N39" s="5" t="s">
        <v>214</v>
      </c>
      <c r="O39" s="5">
        <v>12337</v>
      </c>
      <c r="P39" s="5" t="s">
        <v>214</v>
      </c>
      <c r="Q39" s="8" t="str">
        <f ca="1">HYPERLINK("#"&amp;CELL("direccion",Tabla_471065!A35),"32")</f>
        <v>32</v>
      </c>
      <c r="R39" s="8" t="str">
        <f ca="1">HYPERLINK("#"&amp;CELL("direccion",Tabla_471039!A35),"32")</f>
        <v>32</v>
      </c>
      <c r="S39" s="8" t="str">
        <f ca="1">HYPERLINK("#"&amp;CELL("direccion",Tabla_471067!A35),"32")</f>
        <v>32</v>
      </c>
      <c r="T39" s="8" t="str">
        <f ca="1">HYPERLINK("#"&amp;CELL("direccion",Tabla_471023!A35),"32")</f>
        <v>32</v>
      </c>
      <c r="U39" s="8" t="str">
        <f ca="1">HYPERLINK("#"&amp;CELL("direccion",Tabla_471047!A35),"32")</f>
        <v>32</v>
      </c>
      <c r="V39" s="8" t="str">
        <f ca="1">HYPERLINK("#"&amp;CELL("direccion",Tabla_471030!A35),"32")</f>
        <v>32</v>
      </c>
      <c r="W39" s="8" t="str">
        <f ca="1">HYPERLINK("#"&amp;CELL("direccion",Tabla_471041!A35),"32")</f>
        <v>32</v>
      </c>
      <c r="X39" s="8" t="str">
        <f ca="1">HYPERLINK("#"&amp;CELL("direccion",Tabla_471031!A35),"32")</f>
        <v>32</v>
      </c>
      <c r="Y39" s="8" t="str">
        <f ca="1">HYPERLINK("#"&amp;CELL("direccion",Tabla_471032!A35),"32")</f>
        <v>32</v>
      </c>
      <c r="Z39" s="8" t="str">
        <f ca="1">HYPERLINK("#"&amp;CELL("direccion",Tabla_471059!A35),"32")</f>
        <v>32</v>
      </c>
      <c r="AA39" s="8" t="str">
        <f ca="1">HYPERLINK("#"&amp;CELL("direccion",Tabla_471071!A35),"32")</f>
        <v>32</v>
      </c>
      <c r="AB39" s="8" t="str">
        <f ca="1">HYPERLINK("#"&amp;CELL("direccion",Tabla_471062!A35),"32")</f>
        <v>32</v>
      </c>
      <c r="AC39" s="8" t="str">
        <f ca="1">HYPERLINK("#"&amp;CELL("direccion",Tabla_471074!A35),"32")</f>
        <v>32</v>
      </c>
      <c r="AD39" s="5" t="s">
        <v>215</v>
      </c>
      <c r="AE39" s="6">
        <v>45210</v>
      </c>
      <c r="AF39" s="6">
        <v>45199</v>
      </c>
    </row>
    <row r="40" spans="1:32" x14ac:dyDescent="0.25">
      <c r="A40" s="5">
        <v>2023</v>
      </c>
      <c r="B40" s="6">
        <v>45108</v>
      </c>
      <c r="C40" s="6">
        <v>45199</v>
      </c>
      <c r="D40" s="5" t="s">
        <v>86</v>
      </c>
      <c r="E40" s="5">
        <v>20</v>
      </c>
      <c r="F40" s="5" t="s">
        <v>260</v>
      </c>
      <c r="G40" s="5" t="s">
        <v>262</v>
      </c>
      <c r="H40" s="5" t="s">
        <v>227</v>
      </c>
      <c r="I40" s="5" t="s">
        <v>363</v>
      </c>
      <c r="J40" s="5" t="s">
        <v>364</v>
      </c>
      <c r="K40" s="5" t="s">
        <v>365</v>
      </c>
      <c r="L40" s="5" t="s">
        <v>94</v>
      </c>
      <c r="M40" s="5">
        <v>14360</v>
      </c>
      <c r="N40" s="5" t="s">
        <v>214</v>
      </c>
      <c r="O40" s="5">
        <v>12337</v>
      </c>
      <c r="P40" s="5" t="s">
        <v>214</v>
      </c>
      <c r="Q40" s="8" t="str">
        <f ca="1">HYPERLINK("#"&amp;CELL("direccion",Tabla_471065!A36),"33")</f>
        <v>33</v>
      </c>
      <c r="R40" s="8" t="str">
        <f ca="1">HYPERLINK("#"&amp;CELL("direccion",Tabla_471039!A36),"33")</f>
        <v>33</v>
      </c>
      <c r="S40" s="8" t="str">
        <f ca="1">HYPERLINK("#"&amp;CELL("direccion",Tabla_471067!A36),"33")</f>
        <v>33</v>
      </c>
      <c r="T40" s="8" t="str">
        <f ca="1">HYPERLINK("#"&amp;CELL("direccion",Tabla_471023!A36),"33")</f>
        <v>33</v>
      </c>
      <c r="U40" s="8" t="str">
        <f ca="1">HYPERLINK("#"&amp;CELL("direccion",Tabla_471047!A36),"33")</f>
        <v>33</v>
      </c>
      <c r="V40" s="8" t="str">
        <f ca="1">HYPERLINK("#"&amp;CELL("direccion",Tabla_471030!A36),"33")</f>
        <v>33</v>
      </c>
      <c r="W40" s="8" t="str">
        <f ca="1">HYPERLINK("#"&amp;CELL("direccion",Tabla_471041!A36),"33")</f>
        <v>33</v>
      </c>
      <c r="X40" s="8" t="str">
        <f ca="1">HYPERLINK("#"&amp;CELL("direccion",Tabla_471031!A36),"33")</f>
        <v>33</v>
      </c>
      <c r="Y40" s="8" t="str">
        <f ca="1">HYPERLINK("#"&amp;CELL("direccion",Tabla_471032!A36),"33")</f>
        <v>33</v>
      </c>
      <c r="Z40" s="8" t="str">
        <f ca="1">HYPERLINK("#"&amp;CELL("direccion",Tabla_471059!A36),"33")</f>
        <v>33</v>
      </c>
      <c r="AA40" s="8" t="str">
        <f ca="1">HYPERLINK("#"&amp;CELL("direccion",Tabla_471071!A36),"33")</f>
        <v>33</v>
      </c>
      <c r="AB40" s="8" t="str">
        <f ca="1">HYPERLINK("#"&amp;CELL("direccion",Tabla_471062!A36),"33")</f>
        <v>33</v>
      </c>
      <c r="AC40" s="8" t="str">
        <f ca="1">HYPERLINK("#"&amp;CELL("direccion",Tabla_471074!A36),"33")</f>
        <v>33</v>
      </c>
      <c r="AD40" s="5" t="s">
        <v>215</v>
      </c>
      <c r="AE40" s="6">
        <v>45210</v>
      </c>
      <c r="AF40" s="6">
        <v>45199</v>
      </c>
    </row>
    <row r="41" spans="1:32" x14ac:dyDescent="0.25">
      <c r="A41" s="5">
        <v>2023</v>
      </c>
      <c r="B41" s="6">
        <v>45108</v>
      </c>
      <c r="C41" s="6">
        <v>45199</v>
      </c>
      <c r="D41" s="5" t="s">
        <v>86</v>
      </c>
      <c r="E41" s="5">
        <v>20</v>
      </c>
      <c r="F41" s="5" t="s">
        <v>260</v>
      </c>
      <c r="G41" s="5" t="s">
        <v>263</v>
      </c>
      <c r="H41" s="5" t="s">
        <v>227</v>
      </c>
      <c r="I41" s="5" t="s">
        <v>366</v>
      </c>
      <c r="J41" s="5" t="s">
        <v>367</v>
      </c>
      <c r="K41" s="5" t="s">
        <v>368</v>
      </c>
      <c r="L41" s="5" t="s">
        <v>94</v>
      </c>
      <c r="M41" s="5">
        <v>14360</v>
      </c>
      <c r="N41" s="5" t="s">
        <v>214</v>
      </c>
      <c r="O41" s="5">
        <v>12337</v>
      </c>
      <c r="P41" s="5" t="s">
        <v>214</v>
      </c>
      <c r="Q41" s="8" t="str">
        <f ca="1">HYPERLINK("#"&amp;CELL("direccion",Tabla_471065!A37),"34")</f>
        <v>34</v>
      </c>
      <c r="R41" s="8" t="str">
        <f ca="1">HYPERLINK("#"&amp;CELL("direccion",Tabla_471039!A37),"34")</f>
        <v>34</v>
      </c>
      <c r="S41" s="8" t="str">
        <f ca="1">HYPERLINK("#"&amp;CELL("direccion",Tabla_471067!A37),"34")</f>
        <v>34</v>
      </c>
      <c r="T41" s="8" t="str">
        <f ca="1">HYPERLINK("#"&amp;CELL("direccion",Tabla_471023!A37),"34")</f>
        <v>34</v>
      </c>
      <c r="U41" s="8" t="str">
        <f ca="1">HYPERLINK("#"&amp;CELL("direccion",Tabla_471047!A37),"34")</f>
        <v>34</v>
      </c>
      <c r="V41" s="8" t="str">
        <f ca="1">HYPERLINK("#"&amp;CELL("direccion",Tabla_471030!A37),"34")</f>
        <v>34</v>
      </c>
      <c r="W41" s="8" t="str">
        <f ca="1">HYPERLINK("#"&amp;CELL("direccion",Tabla_471041!A37),"34")</f>
        <v>34</v>
      </c>
      <c r="X41" s="8" t="str">
        <f ca="1">HYPERLINK("#"&amp;CELL("direccion",Tabla_471031!A37),"34")</f>
        <v>34</v>
      </c>
      <c r="Y41" s="8" t="str">
        <f ca="1">HYPERLINK("#"&amp;CELL("direccion",Tabla_471032!A37),"34")</f>
        <v>34</v>
      </c>
      <c r="Z41" s="8" t="str">
        <f ca="1">HYPERLINK("#"&amp;CELL("direccion",Tabla_471059!A37),"34")</f>
        <v>34</v>
      </c>
      <c r="AA41" s="8" t="str">
        <f ca="1">HYPERLINK("#"&amp;CELL("direccion",Tabla_471071!A37),"34")</f>
        <v>34</v>
      </c>
      <c r="AB41" s="8" t="str">
        <f ca="1">HYPERLINK("#"&amp;CELL("direccion",Tabla_471062!A37),"34")</f>
        <v>34</v>
      </c>
      <c r="AC41" s="8" t="str">
        <f ca="1">HYPERLINK("#"&amp;CELL("direccion",Tabla_471074!A37),"34")</f>
        <v>34</v>
      </c>
      <c r="AD41" s="5" t="s">
        <v>215</v>
      </c>
      <c r="AE41" s="6">
        <v>45210</v>
      </c>
      <c r="AF41" s="6">
        <v>45199</v>
      </c>
    </row>
    <row r="42" spans="1:32" x14ac:dyDescent="0.25">
      <c r="A42" s="5">
        <v>2023</v>
      </c>
      <c r="B42" s="6">
        <v>45108</v>
      </c>
      <c r="C42" s="6">
        <v>45199</v>
      </c>
      <c r="D42" s="5" t="s">
        <v>86</v>
      </c>
      <c r="E42" s="5">
        <v>20</v>
      </c>
      <c r="F42" s="5" t="s">
        <v>260</v>
      </c>
      <c r="G42" s="5" t="s">
        <v>264</v>
      </c>
      <c r="H42" s="5" t="s">
        <v>227</v>
      </c>
      <c r="I42" s="5" t="s">
        <v>293</v>
      </c>
      <c r="J42" s="5" t="s">
        <v>293</v>
      </c>
      <c r="K42" s="5" t="s">
        <v>293</v>
      </c>
      <c r="L42" s="5"/>
      <c r="M42" s="5">
        <v>0</v>
      </c>
      <c r="N42" s="5" t="s">
        <v>214</v>
      </c>
      <c r="O42" s="5">
        <v>0</v>
      </c>
      <c r="P42" s="5" t="s">
        <v>214</v>
      </c>
      <c r="Q42" s="8" t="str">
        <f ca="1">HYPERLINK("#"&amp;CELL("direccion",Tabla_471065!A38),"35")</f>
        <v>35</v>
      </c>
      <c r="R42" s="8" t="str">
        <f ca="1">HYPERLINK("#"&amp;CELL("direccion",Tabla_471039!A38),"35")</f>
        <v>35</v>
      </c>
      <c r="S42" s="8" t="str">
        <f ca="1">HYPERLINK("#"&amp;CELL("direccion",Tabla_471067!A38),"35")</f>
        <v>35</v>
      </c>
      <c r="T42" s="8" t="str">
        <f ca="1">HYPERLINK("#"&amp;CELL("direccion",Tabla_471023!A38),"35")</f>
        <v>35</v>
      </c>
      <c r="U42" s="8" t="str">
        <f ca="1">HYPERLINK("#"&amp;CELL("direccion",Tabla_471047!A38),"35")</f>
        <v>35</v>
      </c>
      <c r="V42" s="8" t="str">
        <f ca="1">HYPERLINK("#"&amp;CELL("direccion",Tabla_471030!A38),"35")</f>
        <v>35</v>
      </c>
      <c r="W42" s="8" t="str">
        <f ca="1">HYPERLINK("#"&amp;CELL("direccion",Tabla_471041!A38),"35")</f>
        <v>35</v>
      </c>
      <c r="X42" s="8" t="str">
        <f ca="1">HYPERLINK("#"&amp;CELL("direccion",Tabla_471031!A38),"35")</f>
        <v>35</v>
      </c>
      <c r="Y42" s="8" t="str">
        <f ca="1">HYPERLINK("#"&amp;CELL("direccion",Tabla_471032!A38),"35")</f>
        <v>35</v>
      </c>
      <c r="Z42" s="8" t="str">
        <f ca="1">HYPERLINK("#"&amp;CELL("direccion",Tabla_471059!A38),"35")</f>
        <v>35</v>
      </c>
      <c r="AA42" s="8" t="str">
        <f ca="1">HYPERLINK("#"&amp;CELL("direccion",Tabla_471071!A38),"35")</f>
        <v>35</v>
      </c>
      <c r="AB42" s="8" t="str">
        <f ca="1">HYPERLINK("#"&amp;CELL("direccion",Tabla_471062!A38),"35")</f>
        <v>35</v>
      </c>
      <c r="AC42" s="8" t="str">
        <f ca="1">HYPERLINK("#"&amp;CELL("direccion",Tabla_471074!A38),"35")</f>
        <v>35</v>
      </c>
      <c r="AD42" s="5" t="s">
        <v>215</v>
      </c>
      <c r="AE42" s="6">
        <v>45210</v>
      </c>
      <c r="AF42" s="6">
        <v>45199</v>
      </c>
    </row>
    <row r="43" spans="1:32" x14ac:dyDescent="0.25">
      <c r="A43" s="5">
        <v>2023</v>
      </c>
      <c r="B43" s="6">
        <v>45108</v>
      </c>
      <c r="C43" s="6">
        <v>45199</v>
      </c>
      <c r="D43" s="5" t="s">
        <v>86</v>
      </c>
      <c r="E43" s="5">
        <v>32</v>
      </c>
      <c r="F43" s="5" t="s">
        <v>265</v>
      </c>
      <c r="G43" s="5" t="s">
        <v>266</v>
      </c>
      <c r="H43" s="5" t="s">
        <v>227</v>
      </c>
      <c r="I43" s="5" t="s">
        <v>333</v>
      </c>
      <c r="J43" s="5" t="s">
        <v>305</v>
      </c>
      <c r="K43" s="5" t="s">
        <v>369</v>
      </c>
      <c r="L43" s="5" t="s">
        <v>94</v>
      </c>
      <c r="M43" s="5">
        <v>40800</v>
      </c>
      <c r="N43" s="5" t="s">
        <v>214</v>
      </c>
      <c r="O43" s="5">
        <v>32701</v>
      </c>
      <c r="P43" s="5" t="s">
        <v>214</v>
      </c>
      <c r="Q43" s="8" t="str">
        <f ca="1">HYPERLINK("#"&amp;CELL("direccion",Tabla_471065!A39),"36")</f>
        <v>36</v>
      </c>
      <c r="R43" s="8" t="str">
        <f ca="1">HYPERLINK("#"&amp;CELL("direccion",Tabla_471039!A39),"36")</f>
        <v>36</v>
      </c>
      <c r="S43" s="8" t="str">
        <f ca="1">HYPERLINK("#"&amp;CELL("direccion",Tabla_471067!A39),"36")</f>
        <v>36</v>
      </c>
      <c r="T43" s="8" t="str">
        <f ca="1">HYPERLINK("#"&amp;CELL("direccion",Tabla_471023!A39),"36")</f>
        <v>36</v>
      </c>
      <c r="U43" s="8" t="str">
        <f ca="1">HYPERLINK("#"&amp;CELL("direccion",Tabla_471047!A39),"36")</f>
        <v>36</v>
      </c>
      <c r="V43" s="8" t="str">
        <f ca="1">HYPERLINK("#"&amp;CELL("direccion",Tabla_471030!A39),"36")</f>
        <v>36</v>
      </c>
      <c r="W43" s="8" t="str">
        <f ca="1">HYPERLINK("#"&amp;CELL("direccion",Tabla_471041!A39),"36")</f>
        <v>36</v>
      </c>
      <c r="X43" s="8" t="str">
        <f ca="1">HYPERLINK("#"&amp;CELL("direccion",Tabla_471031!A39),"36")</f>
        <v>36</v>
      </c>
      <c r="Y43" s="8" t="str">
        <f ca="1">HYPERLINK("#"&amp;CELL("direccion",Tabla_471032!A39),"36")</f>
        <v>36</v>
      </c>
      <c r="Z43" s="8" t="str">
        <f ca="1">HYPERLINK("#"&amp;CELL("direccion",Tabla_471059!A39),"36")</f>
        <v>36</v>
      </c>
      <c r="AA43" s="8" t="str">
        <f ca="1">HYPERLINK("#"&amp;CELL("direccion",Tabla_471071!A39),"36")</f>
        <v>36</v>
      </c>
      <c r="AB43" s="8" t="str">
        <f ca="1">HYPERLINK("#"&amp;CELL("direccion",Tabla_471062!A39),"36")</f>
        <v>36</v>
      </c>
      <c r="AC43" s="8" t="str">
        <f ca="1">HYPERLINK("#"&amp;CELL("direccion",Tabla_471074!A39),"36")</f>
        <v>36</v>
      </c>
      <c r="AD43" s="5" t="s">
        <v>215</v>
      </c>
      <c r="AE43" s="6">
        <v>45210</v>
      </c>
      <c r="AF43" s="6">
        <v>45199</v>
      </c>
    </row>
    <row r="44" spans="1:32" x14ac:dyDescent="0.25">
      <c r="A44" s="5">
        <v>2023</v>
      </c>
      <c r="B44" s="6">
        <v>45108</v>
      </c>
      <c r="C44" s="6">
        <v>45199</v>
      </c>
      <c r="D44" s="5" t="s">
        <v>86</v>
      </c>
      <c r="E44" s="5">
        <v>40</v>
      </c>
      <c r="F44" s="5" t="s">
        <v>267</v>
      </c>
      <c r="G44" s="5" t="s">
        <v>268</v>
      </c>
      <c r="H44" s="5" t="s">
        <v>227</v>
      </c>
      <c r="I44" s="5" t="s">
        <v>370</v>
      </c>
      <c r="J44" s="5" t="s">
        <v>310</v>
      </c>
      <c r="K44" s="5" t="s">
        <v>371</v>
      </c>
      <c r="L44" s="5" t="s">
        <v>93</v>
      </c>
      <c r="M44" s="5">
        <v>59687</v>
      </c>
      <c r="N44" s="5" t="s">
        <v>214</v>
      </c>
      <c r="O44" s="5">
        <v>46244</v>
      </c>
      <c r="P44" s="5" t="s">
        <v>214</v>
      </c>
      <c r="Q44" s="8" t="str">
        <f ca="1">HYPERLINK("#"&amp;CELL("direccion",Tabla_471065!A40),"37")</f>
        <v>37</v>
      </c>
      <c r="R44" s="8" t="str">
        <f ca="1">HYPERLINK("#"&amp;CELL("direccion",Tabla_471039!A40),"37")</f>
        <v>37</v>
      </c>
      <c r="S44" s="8" t="str">
        <f ca="1">HYPERLINK("#"&amp;CELL("direccion",Tabla_471067!A40),"37")</f>
        <v>37</v>
      </c>
      <c r="T44" s="8" t="str">
        <f ca="1">HYPERLINK("#"&amp;CELL("direccion",Tabla_471023!A40),"37")</f>
        <v>37</v>
      </c>
      <c r="U44" s="8" t="str">
        <f ca="1">HYPERLINK("#"&amp;CELL("direccion",Tabla_471047!A40),"37")</f>
        <v>37</v>
      </c>
      <c r="V44" s="8" t="str">
        <f ca="1">HYPERLINK("#"&amp;CELL("direccion",Tabla_471030!A40),"37")</f>
        <v>37</v>
      </c>
      <c r="W44" s="8" t="str">
        <f ca="1">HYPERLINK("#"&amp;CELL("direccion",Tabla_471041!A40),"37")</f>
        <v>37</v>
      </c>
      <c r="X44" s="8" t="str">
        <f ca="1">HYPERLINK("#"&amp;CELL("direccion",Tabla_471031!A40),"37")</f>
        <v>37</v>
      </c>
      <c r="Y44" s="8" t="str">
        <f ca="1">HYPERLINK("#"&amp;CELL("direccion",Tabla_471032!A40),"37")</f>
        <v>37</v>
      </c>
      <c r="Z44" s="8" t="str">
        <f ca="1">HYPERLINK("#"&amp;CELL("direccion",Tabla_471059!A40),"37")</f>
        <v>37</v>
      </c>
      <c r="AA44" s="8" t="str">
        <f ca="1">HYPERLINK("#"&amp;CELL("direccion",Tabla_471071!A40),"37")</f>
        <v>37</v>
      </c>
      <c r="AB44" s="8" t="str">
        <f ca="1">HYPERLINK("#"&amp;CELL("direccion",Tabla_471062!A40),"37")</f>
        <v>37</v>
      </c>
      <c r="AC44" s="8" t="str">
        <f ca="1">HYPERLINK("#"&amp;CELL("direccion",Tabla_471074!A40),"37")</f>
        <v>37</v>
      </c>
      <c r="AD44" s="5" t="s">
        <v>215</v>
      </c>
      <c r="AE44" s="6">
        <v>45210</v>
      </c>
      <c r="AF44" s="6">
        <v>45199</v>
      </c>
    </row>
    <row r="45" spans="1:32" x14ac:dyDescent="0.25">
      <c r="A45" s="5">
        <v>2023</v>
      </c>
      <c r="B45" s="6">
        <v>45108</v>
      </c>
      <c r="C45" s="6">
        <v>45199</v>
      </c>
      <c r="D45" s="5" t="s">
        <v>86</v>
      </c>
      <c r="E45" s="5">
        <v>29</v>
      </c>
      <c r="F45" s="5" t="s">
        <v>247</v>
      </c>
      <c r="G45" s="5" t="s">
        <v>269</v>
      </c>
      <c r="H45" s="5" t="s">
        <v>227</v>
      </c>
      <c r="I45" s="5" t="s">
        <v>372</v>
      </c>
      <c r="J45" s="5" t="s">
        <v>373</v>
      </c>
      <c r="K45" s="5" t="s">
        <v>374</v>
      </c>
      <c r="L45" s="5" t="s">
        <v>94</v>
      </c>
      <c r="M45" s="5">
        <v>35248</v>
      </c>
      <c r="N45" s="5" t="s">
        <v>214</v>
      </c>
      <c r="O45" s="5">
        <v>28527</v>
      </c>
      <c r="P45" s="5" t="s">
        <v>214</v>
      </c>
      <c r="Q45" s="8" t="str">
        <f ca="1">HYPERLINK("#"&amp;CELL("direccion",Tabla_471065!A41),"38")</f>
        <v>38</v>
      </c>
      <c r="R45" s="8" t="str">
        <f ca="1">HYPERLINK("#"&amp;CELL("direccion",Tabla_471039!A41),"38")</f>
        <v>38</v>
      </c>
      <c r="S45" s="8" t="str">
        <f ca="1">HYPERLINK("#"&amp;CELL("direccion",Tabla_471067!A41),"38")</f>
        <v>38</v>
      </c>
      <c r="T45" s="8" t="str">
        <f ca="1">HYPERLINK("#"&amp;CELL("direccion",Tabla_471023!A41),"38")</f>
        <v>38</v>
      </c>
      <c r="U45" s="8" t="str">
        <f ca="1">HYPERLINK("#"&amp;CELL("direccion",Tabla_471047!A41),"38")</f>
        <v>38</v>
      </c>
      <c r="V45" s="8" t="str">
        <f ca="1">HYPERLINK("#"&amp;CELL("direccion",Tabla_471030!A41),"38")</f>
        <v>38</v>
      </c>
      <c r="W45" s="8" t="str">
        <f ca="1">HYPERLINK("#"&amp;CELL("direccion",Tabla_471041!A41),"38")</f>
        <v>38</v>
      </c>
      <c r="X45" s="8" t="str">
        <f ca="1">HYPERLINK("#"&amp;CELL("direccion",Tabla_471031!A41),"38")</f>
        <v>38</v>
      </c>
      <c r="Y45" s="8" t="str">
        <f ca="1">HYPERLINK("#"&amp;CELL("direccion",Tabla_471032!A41),"38")</f>
        <v>38</v>
      </c>
      <c r="Z45" s="8" t="str">
        <f ca="1">HYPERLINK("#"&amp;CELL("direccion",Tabla_471059!A41),"38")</f>
        <v>38</v>
      </c>
      <c r="AA45" s="8" t="str">
        <f ca="1">HYPERLINK("#"&amp;CELL("direccion",Tabla_471071!A41),"38")</f>
        <v>38</v>
      </c>
      <c r="AB45" s="8" t="str">
        <f ca="1">HYPERLINK("#"&amp;CELL("direccion",Tabla_471062!A41),"38")</f>
        <v>38</v>
      </c>
      <c r="AC45" s="8" t="str">
        <f ca="1">HYPERLINK("#"&amp;CELL("direccion",Tabla_471074!A41),"38")</f>
        <v>38</v>
      </c>
      <c r="AD45" s="5" t="s">
        <v>215</v>
      </c>
      <c r="AE45" s="6">
        <v>45210</v>
      </c>
      <c r="AF45" s="6">
        <v>45199</v>
      </c>
    </row>
    <row r="46" spans="1:32" x14ac:dyDescent="0.25">
      <c r="A46" s="5">
        <v>2023</v>
      </c>
      <c r="B46" s="6">
        <v>45108</v>
      </c>
      <c r="C46" s="6">
        <v>45199</v>
      </c>
      <c r="D46" s="5" t="s">
        <v>86</v>
      </c>
      <c r="E46" s="5">
        <v>25</v>
      </c>
      <c r="F46" s="5" t="s">
        <v>228</v>
      </c>
      <c r="G46" s="5" t="s">
        <v>270</v>
      </c>
      <c r="H46" s="5" t="s">
        <v>227</v>
      </c>
      <c r="I46" s="5" t="s">
        <v>375</v>
      </c>
      <c r="J46" s="5" t="s">
        <v>376</v>
      </c>
      <c r="K46" s="5" t="s">
        <v>298</v>
      </c>
      <c r="L46" s="5" t="s">
        <v>93</v>
      </c>
      <c r="M46" s="5">
        <v>24672</v>
      </c>
      <c r="N46" s="5" t="s">
        <v>214</v>
      </c>
      <c r="O46" s="5">
        <v>20385</v>
      </c>
      <c r="P46" s="5" t="s">
        <v>214</v>
      </c>
      <c r="Q46" s="8" t="str">
        <f ca="1">HYPERLINK("#"&amp;CELL("direccion",Tabla_471065!A42),"39")</f>
        <v>39</v>
      </c>
      <c r="R46" s="8" t="str">
        <f ca="1">HYPERLINK("#"&amp;CELL("direccion",Tabla_471039!A42),"39")</f>
        <v>39</v>
      </c>
      <c r="S46" s="8" t="str">
        <f ca="1">HYPERLINK("#"&amp;CELL("direccion",Tabla_471067!A42),"39")</f>
        <v>39</v>
      </c>
      <c r="T46" s="8" t="str">
        <f ca="1">HYPERLINK("#"&amp;CELL("direccion",Tabla_471023!A42),"39")</f>
        <v>39</v>
      </c>
      <c r="U46" s="8" t="str">
        <f ca="1">HYPERLINK("#"&amp;CELL("direccion",Tabla_471047!A42),"39")</f>
        <v>39</v>
      </c>
      <c r="V46" s="8" t="str">
        <f ca="1">HYPERLINK("#"&amp;CELL("direccion",Tabla_471030!A42),"39")</f>
        <v>39</v>
      </c>
      <c r="W46" s="8" t="str">
        <f ca="1">HYPERLINK("#"&amp;CELL("direccion",Tabla_471041!A42),"39")</f>
        <v>39</v>
      </c>
      <c r="X46" s="8" t="str">
        <f ca="1">HYPERLINK("#"&amp;CELL("direccion",Tabla_471031!A42),"39")</f>
        <v>39</v>
      </c>
      <c r="Y46" s="8" t="str">
        <f ca="1">HYPERLINK("#"&amp;CELL("direccion",Tabla_471032!A42),"39")</f>
        <v>39</v>
      </c>
      <c r="Z46" s="8" t="str">
        <f ca="1">HYPERLINK("#"&amp;CELL("direccion",Tabla_471059!A42),"39")</f>
        <v>39</v>
      </c>
      <c r="AA46" s="8" t="str">
        <f ca="1">HYPERLINK("#"&amp;CELL("direccion",Tabla_471071!A42),"39")</f>
        <v>39</v>
      </c>
      <c r="AB46" s="8" t="str">
        <f ca="1">HYPERLINK("#"&amp;CELL("direccion",Tabla_471062!A42),"39")</f>
        <v>39</v>
      </c>
      <c r="AC46" s="8" t="str">
        <f ca="1">HYPERLINK("#"&amp;CELL("direccion",Tabla_471074!A42),"39")</f>
        <v>39</v>
      </c>
      <c r="AD46" s="5" t="s">
        <v>215</v>
      </c>
      <c r="AE46" s="6">
        <v>45210</v>
      </c>
      <c r="AF46" s="6">
        <v>45199</v>
      </c>
    </row>
    <row r="47" spans="1:32" x14ac:dyDescent="0.25">
      <c r="A47" s="5">
        <v>2023</v>
      </c>
      <c r="B47" s="6">
        <v>45108</v>
      </c>
      <c r="C47" s="6">
        <v>45199</v>
      </c>
      <c r="D47" s="5" t="s">
        <v>86</v>
      </c>
      <c r="E47" s="5">
        <v>25</v>
      </c>
      <c r="F47" s="5" t="s">
        <v>228</v>
      </c>
      <c r="G47" s="5" t="s">
        <v>271</v>
      </c>
      <c r="H47" s="5" t="s">
        <v>227</v>
      </c>
      <c r="I47" s="5" t="s">
        <v>377</v>
      </c>
      <c r="J47" s="5" t="s">
        <v>378</v>
      </c>
      <c r="K47" s="5" t="s">
        <v>379</v>
      </c>
      <c r="L47" s="5" t="s">
        <v>94</v>
      </c>
      <c r="M47" s="5">
        <v>24672</v>
      </c>
      <c r="N47" s="5" t="s">
        <v>214</v>
      </c>
      <c r="O47" s="5">
        <v>20385</v>
      </c>
      <c r="P47" s="5" t="s">
        <v>214</v>
      </c>
      <c r="Q47" s="8" t="str">
        <f ca="1">HYPERLINK("#"&amp;CELL("direccion",Tabla_471065!A43),"40")</f>
        <v>40</v>
      </c>
      <c r="R47" s="8" t="str">
        <f ca="1">HYPERLINK("#"&amp;CELL("direccion",Tabla_471039!A43),"40")</f>
        <v>40</v>
      </c>
      <c r="S47" s="8" t="str">
        <f ca="1">HYPERLINK("#"&amp;CELL("direccion",Tabla_471067!A43),"40")</f>
        <v>40</v>
      </c>
      <c r="T47" s="8" t="str">
        <f ca="1">HYPERLINK("#"&amp;CELL("direccion",Tabla_471023!A43),"40")</f>
        <v>40</v>
      </c>
      <c r="U47" s="8" t="str">
        <f ca="1">HYPERLINK("#"&amp;CELL("direccion",Tabla_471047!A43),"40")</f>
        <v>40</v>
      </c>
      <c r="V47" s="8" t="str">
        <f ca="1">HYPERLINK("#"&amp;CELL("direccion",Tabla_471030!A43),"40")</f>
        <v>40</v>
      </c>
      <c r="W47" s="8" t="str">
        <f ca="1">HYPERLINK("#"&amp;CELL("direccion",Tabla_471041!A43),"40")</f>
        <v>40</v>
      </c>
      <c r="X47" s="8" t="str">
        <f ca="1">HYPERLINK("#"&amp;CELL("direccion",Tabla_471031!A43),"40")</f>
        <v>40</v>
      </c>
      <c r="Y47" s="8" t="str">
        <f ca="1">HYPERLINK("#"&amp;CELL("direccion",Tabla_471032!A43),"40")</f>
        <v>40</v>
      </c>
      <c r="Z47" s="8" t="str">
        <f ca="1">HYPERLINK("#"&amp;CELL("direccion",Tabla_471059!A43),"40")</f>
        <v>40</v>
      </c>
      <c r="AA47" s="8" t="str">
        <f ca="1">HYPERLINK("#"&amp;CELL("direccion",Tabla_471071!A43),"40")</f>
        <v>40</v>
      </c>
      <c r="AB47" s="8" t="str">
        <f ca="1">HYPERLINK("#"&amp;CELL("direccion",Tabla_471062!A43),"40")</f>
        <v>40</v>
      </c>
      <c r="AC47" s="8" t="str">
        <f ca="1">HYPERLINK("#"&amp;CELL("direccion",Tabla_471074!A43),"40")</f>
        <v>40</v>
      </c>
      <c r="AD47" s="5" t="s">
        <v>215</v>
      </c>
      <c r="AE47" s="6">
        <v>45210</v>
      </c>
      <c r="AF47" s="6">
        <v>45199</v>
      </c>
    </row>
    <row r="48" spans="1:32" x14ac:dyDescent="0.25">
      <c r="A48" s="5">
        <v>2023</v>
      </c>
      <c r="B48" s="6">
        <v>45108</v>
      </c>
      <c r="C48" s="6">
        <v>45199</v>
      </c>
      <c r="D48" s="5" t="s">
        <v>86</v>
      </c>
      <c r="E48" s="5">
        <v>25</v>
      </c>
      <c r="F48" s="5" t="s">
        <v>228</v>
      </c>
      <c r="G48" s="5" t="s">
        <v>272</v>
      </c>
      <c r="H48" s="5" t="s">
        <v>227</v>
      </c>
      <c r="I48" s="5" t="s">
        <v>380</v>
      </c>
      <c r="J48" s="5" t="s">
        <v>381</v>
      </c>
      <c r="K48" s="5" t="s">
        <v>292</v>
      </c>
      <c r="L48" s="5" t="s">
        <v>93</v>
      </c>
      <c r="M48" s="5">
        <v>24672</v>
      </c>
      <c r="N48" s="5" t="s">
        <v>214</v>
      </c>
      <c r="O48" s="5">
        <v>20385</v>
      </c>
      <c r="P48" s="5" t="s">
        <v>214</v>
      </c>
      <c r="Q48" s="8" t="str">
        <f ca="1">HYPERLINK("#"&amp;CELL("direccion",Tabla_471065!A44),"41")</f>
        <v>41</v>
      </c>
      <c r="R48" s="8" t="str">
        <f ca="1">HYPERLINK("#"&amp;CELL("direccion",Tabla_471039!A44),"41")</f>
        <v>41</v>
      </c>
      <c r="S48" s="8" t="str">
        <f ca="1">HYPERLINK("#"&amp;CELL("direccion",Tabla_471067!A44),"41")</f>
        <v>41</v>
      </c>
      <c r="T48" s="8" t="str">
        <f ca="1">HYPERLINK("#"&amp;CELL("direccion",Tabla_471023!A44),"41")</f>
        <v>41</v>
      </c>
      <c r="U48" s="8" t="str">
        <f ca="1">HYPERLINK("#"&amp;CELL("direccion",Tabla_471047!A44),"41")</f>
        <v>41</v>
      </c>
      <c r="V48" s="8" t="str">
        <f ca="1">HYPERLINK("#"&amp;CELL("direccion",Tabla_471030!A44),"41")</f>
        <v>41</v>
      </c>
      <c r="W48" s="8" t="str">
        <f ca="1">HYPERLINK("#"&amp;CELL("direccion",Tabla_471041!A44),"41")</f>
        <v>41</v>
      </c>
      <c r="X48" s="8" t="str">
        <f ca="1">HYPERLINK("#"&amp;CELL("direccion",Tabla_471031!A44),"41")</f>
        <v>41</v>
      </c>
      <c r="Y48" s="8" t="str">
        <f ca="1">HYPERLINK("#"&amp;CELL("direccion",Tabla_471032!A44),"41")</f>
        <v>41</v>
      </c>
      <c r="Z48" s="8" t="str">
        <f ca="1">HYPERLINK("#"&amp;CELL("direccion",Tabla_471059!A44),"41")</f>
        <v>41</v>
      </c>
      <c r="AA48" s="8" t="str">
        <f ca="1">HYPERLINK("#"&amp;CELL("direccion",Tabla_471071!A44),"41")</f>
        <v>41</v>
      </c>
      <c r="AB48" s="8" t="str">
        <f ca="1">HYPERLINK("#"&amp;CELL("direccion",Tabla_471062!A44),"41")</f>
        <v>41</v>
      </c>
      <c r="AC48" s="8" t="str">
        <f ca="1">HYPERLINK("#"&amp;CELL("direccion",Tabla_471074!A44),"41")</f>
        <v>41</v>
      </c>
      <c r="AD48" s="5" t="s">
        <v>215</v>
      </c>
      <c r="AE48" s="6">
        <v>45210</v>
      </c>
      <c r="AF48" s="6">
        <v>45199</v>
      </c>
    </row>
    <row r="49" spans="1:32" x14ac:dyDescent="0.25">
      <c r="A49" s="5">
        <v>2023</v>
      </c>
      <c r="B49" s="6">
        <v>45108</v>
      </c>
      <c r="C49" s="6">
        <v>45199</v>
      </c>
      <c r="D49" s="5" t="s">
        <v>86</v>
      </c>
      <c r="E49" s="5">
        <v>29</v>
      </c>
      <c r="F49" s="5" t="s">
        <v>247</v>
      </c>
      <c r="G49" s="5" t="s">
        <v>273</v>
      </c>
      <c r="H49" s="5" t="s">
        <v>227</v>
      </c>
      <c r="I49" s="5" t="s">
        <v>382</v>
      </c>
      <c r="J49" s="5" t="s">
        <v>383</v>
      </c>
      <c r="K49" s="5" t="s">
        <v>384</v>
      </c>
      <c r="L49" s="5" t="s">
        <v>94</v>
      </c>
      <c r="M49" s="5">
        <v>35248</v>
      </c>
      <c r="N49" s="5" t="s">
        <v>214</v>
      </c>
      <c r="O49" s="5">
        <v>28527</v>
      </c>
      <c r="P49" s="5" t="s">
        <v>214</v>
      </c>
      <c r="Q49" s="8" t="str">
        <f ca="1">HYPERLINK("#"&amp;CELL("direccion",Tabla_471065!A45),"42")</f>
        <v>42</v>
      </c>
      <c r="R49" s="8" t="str">
        <f ca="1">HYPERLINK("#"&amp;CELL("direccion",Tabla_471039!A45),"42")</f>
        <v>42</v>
      </c>
      <c r="S49" s="8" t="str">
        <f ca="1">HYPERLINK("#"&amp;CELL("direccion",Tabla_471067!A45),"42")</f>
        <v>42</v>
      </c>
      <c r="T49" s="8" t="str">
        <f ca="1">HYPERLINK("#"&amp;CELL("direccion",Tabla_471023!A45),"42")</f>
        <v>42</v>
      </c>
      <c r="U49" s="8" t="str">
        <f ca="1">HYPERLINK("#"&amp;CELL("direccion",Tabla_471047!A45),"42")</f>
        <v>42</v>
      </c>
      <c r="V49" s="8" t="str">
        <f ca="1">HYPERLINK("#"&amp;CELL("direccion",Tabla_471030!A45),"42")</f>
        <v>42</v>
      </c>
      <c r="W49" s="8" t="str">
        <f ca="1">HYPERLINK("#"&amp;CELL("direccion",Tabla_471041!A45),"42")</f>
        <v>42</v>
      </c>
      <c r="X49" s="8" t="str">
        <f ca="1">HYPERLINK("#"&amp;CELL("direccion",Tabla_471031!A45),"42")</f>
        <v>42</v>
      </c>
      <c r="Y49" s="8" t="str">
        <f ca="1">HYPERLINK("#"&amp;CELL("direccion",Tabla_471032!A45),"42")</f>
        <v>42</v>
      </c>
      <c r="Z49" s="8" t="str">
        <f ca="1">HYPERLINK("#"&amp;CELL("direccion",Tabla_471059!A45),"42")</f>
        <v>42</v>
      </c>
      <c r="AA49" s="8" t="str">
        <f ca="1">HYPERLINK("#"&amp;CELL("direccion",Tabla_471071!A45),"42")</f>
        <v>42</v>
      </c>
      <c r="AB49" s="8" t="str">
        <f ca="1">HYPERLINK("#"&amp;CELL("direccion",Tabla_471062!A45),"42")</f>
        <v>42</v>
      </c>
      <c r="AC49" s="8" t="str">
        <f ca="1">HYPERLINK("#"&amp;CELL("direccion",Tabla_471074!A45),"42")</f>
        <v>42</v>
      </c>
      <c r="AD49" s="5" t="s">
        <v>215</v>
      </c>
      <c r="AE49" s="6">
        <v>45210</v>
      </c>
      <c r="AF49" s="6">
        <v>45199</v>
      </c>
    </row>
    <row r="50" spans="1:32" x14ac:dyDescent="0.25">
      <c r="A50" s="5">
        <v>2023</v>
      </c>
      <c r="B50" s="6">
        <v>45108</v>
      </c>
      <c r="C50" s="6">
        <v>45199</v>
      </c>
      <c r="D50" s="5" t="s">
        <v>86</v>
      </c>
      <c r="E50" s="5">
        <v>25</v>
      </c>
      <c r="F50" s="5" t="s">
        <v>228</v>
      </c>
      <c r="G50" s="5" t="s">
        <v>274</v>
      </c>
      <c r="H50" s="5" t="s">
        <v>227</v>
      </c>
      <c r="I50" s="5" t="s">
        <v>385</v>
      </c>
      <c r="J50" s="5" t="s">
        <v>386</v>
      </c>
      <c r="K50" s="5" t="s">
        <v>387</v>
      </c>
      <c r="L50" s="5" t="s">
        <v>93</v>
      </c>
      <c r="M50" s="5">
        <v>24672</v>
      </c>
      <c r="N50" s="5" t="s">
        <v>214</v>
      </c>
      <c r="O50" s="5">
        <v>20385</v>
      </c>
      <c r="P50" s="5" t="s">
        <v>214</v>
      </c>
      <c r="Q50" s="8" t="str">
        <f ca="1">HYPERLINK("#"&amp;CELL("direccion",Tabla_471065!A46),"43")</f>
        <v>43</v>
      </c>
      <c r="R50" s="8" t="str">
        <f ca="1">HYPERLINK("#"&amp;CELL("direccion",Tabla_471039!A46),"43")</f>
        <v>43</v>
      </c>
      <c r="S50" s="8" t="str">
        <f ca="1">HYPERLINK("#"&amp;CELL("direccion",Tabla_471067!A46),"43")</f>
        <v>43</v>
      </c>
      <c r="T50" s="8" t="str">
        <f ca="1">HYPERLINK("#"&amp;CELL("direccion",Tabla_471023!A46),"43")</f>
        <v>43</v>
      </c>
      <c r="U50" s="8" t="str">
        <f ca="1">HYPERLINK("#"&amp;CELL("direccion",Tabla_471047!A46),"43")</f>
        <v>43</v>
      </c>
      <c r="V50" s="8" t="str">
        <f ca="1">HYPERLINK("#"&amp;CELL("direccion",Tabla_471030!A46),"43")</f>
        <v>43</v>
      </c>
      <c r="W50" s="8" t="str">
        <f ca="1">HYPERLINK("#"&amp;CELL("direccion",Tabla_471041!A46),"43")</f>
        <v>43</v>
      </c>
      <c r="X50" s="8" t="str">
        <f ca="1">HYPERLINK("#"&amp;CELL("direccion",Tabla_471031!A46),"43")</f>
        <v>43</v>
      </c>
      <c r="Y50" s="8" t="str">
        <f ca="1">HYPERLINK("#"&amp;CELL("direccion",Tabla_471032!A46),"43")</f>
        <v>43</v>
      </c>
      <c r="Z50" s="8" t="str">
        <f ca="1">HYPERLINK("#"&amp;CELL("direccion",Tabla_471059!A46),"43")</f>
        <v>43</v>
      </c>
      <c r="AA50" s="8" t="str">
        <f ca="1">HYPERLINK("#"&amp;CELL("direccion",Tabla_471071!A46),"43")</f>
        <v>43</v>
      </c>
      <c r="AB50" s="8" t="str">
        <f ca="1">HYPERLINK("#"&amp;CELL("direccion",Tabla_471062!A46),"43")</f>
        <v>43</v>
      </c>
      <c r="AC50" s="8" t="str">
        <f ca="1">HYPERLINK("#"&amp;CELL("direccion",Tabla_471074!A46),"43")</f>
        <v>43</v>
      </c>
      <c r="AD50" s="5" t="s">
        <v>215</v>
      </c>
      <c r="AE50" s="6">
        <v>45210</v>
      </c>
      <c r="AF50" s="6">
        <v>45199</v>
      </c>
    </row>
    <row r="51" spans="1:32" x14ac:dyDescent="0.25">
      <c r="A51" s="5">
        <v>2023</v>
      </c>
      <c r="B51" s="6">
        <v>45108</v>
      </c>
      <c r="C51" s="6">
        <v>45199</v>
      </c>
      <c r="D51" s="5" t="s">
        <v>86</v>
      </c>
      <c r="E51" s="5">
        <v>25</v>
      </c>
      <c r="F51" s="5" t="s">
        <v>228</v>
      </c>
      <c r="G51" s="5" t="s">
        <v>275</v>
      </c>
      <c r="H51" s="5" t="s">
        <v>227</v>
      </c>
      <c r="I51" s="5" t="s">
        <v>333</v>
      </c>
      <c r="J51" s="5" t="s">
        <v>388</v>
      </c>
      <c r="K51" s="5" t="s">
        <v>389</v>
      </c>
      <c r="L51" s="5" t="s">
        <v>94</v>
      </c>
      <c r="M51" s="5">
        <v>24672</v>
      </c>
      <c r="N51" s="5" t="s">
        <v>214</v>
      </c>
      <c r="O51" s="5">
        <v>20385</v>
      </c>
      <c r="P51" s="5" t="s">
        <v>214</v>
      </c>
      <c r="Q51" s="8" t="str">
        <f ca="1">HYPERLINK("#"&amp;CELL("direccion",Tabla_471065!A47),"44")</f>
        <v>44</v>
      </c>
      <c r="R51" s="8" t="str">
        <f ca="1">HYPERLINK("#"&amp;CELL("direccion",Tabla_471039!A47),"44")</f>
        <v>44</v>
      </c>
      <c r="S51" s="8" t="str">
        <f ca="1">HYPERLINK("#"&amp;CELL("direccion",Tabla_471067!A47),"44")</f>
        <v>44</v>
      </c>
      <c r="T51" s="8" t="str">
        <f ca="1">HYPERLINK("#"&amp;CELL("direccion",Tabla_471023!A47),"44")</f>
        <v>44</v>
      </c>
      <c r="U51" s="8" t="str">
        <f ca="1">HYPERLINK("#"&amp;CELL("direccion",Tabla_471047!A47),"44")</f>
        <v>44</v>
      </c>
      <c r="V51" s="8" t="str">
        <f ca="1">HYPERLINK("#"&amp;CELL("direccion",Tabla_471030!A47),"44")</f>
        <v>44</v>
      </c>
      <c r="W51" s="8" t="str">
        <f ca="1">HYPERLINK("#"&amp;CELL("direccion",Tabla_471041!A47),"44")</f>
        <v>44</v>
      </c>
      <c r="X51" s="8" t="str">
        <f ca="1">HYPERLINK("#"&amp;CELL("direccion",Tabla_471031!A47),"44")</f>
        <v>44</v>
      </c>
      <c r="Y51" s="8" t="str">
        <f ca="1">HYPERLINK("#"&amp;CELL("direccion",Tabla_471032!A47),"44")</f>
        <v>44</v>
      </c>
      <c r="Z51" s="8" t="str">
        <f ca="1">HYPERLINK("#"&amp;CELL("direccion",Tabla_471059!A47),"44")</f>
        <v>44</v>
      </c>
      <c r="AA51" s="8" t="str">
        <f ca="1">HYPERLINK("#"&amp;CELL("direccion",Tabla_471071!A47),"44")</f>
        <v>44</v>
      </c>
      <c r="AB51" s="8" t="str">
        <f ca="1">HYPERLINK("#"&amp;CELL("direccion",Tabla_471062!A47),"44")</f>
        <v>44</v>
      </c>
      <c r="AC51" s="8" t="str">
        <f ca="1">HYPERLINK("#"&amp;CELL("direccion",Tabla_471074!A47),"44")</f>
        <v>44</v>
      </c>
      <c r="AD51" s="5" t="s">
        <v>215</v>
      </c>
      <c r="AE51" s="6">
        <v>45210</v>
      </c>
      <c r="AF51" s="6">
        <v>45199</v>
      </c>
    </row>
    <row r="52" spans="1:32" x14ac:dyDescent="0.25">
      <c r="A52" s="5">
        <v>2023</v>
      </c>
      <c r="B52" s="6">
        <v>45108</v>
      </c>
      <c r="C52" s="6">
        <v>45199</v>
      </c>
      <c r="D52" s="5" t="s">
        <v>86</v>
      </c>
      <c r="E52" s="5">
        <v>40</v>
      </c>
      <c r="F52" s="5" t="s">
        <v>267</v>
      </c>
      <c r="G52" s="5" t="s">
        <v>276</v>
      </c>
      <c r="H52" s="5" t="s">
        <v>227</v>
      </c>
      <c r="I52" s="5" t="s">
        <v>390</v>
      </c>
      <c r="J52" s="5" t="s">
        <v>391</v>
      </c>
      <c r="K52" s="5" t="s">
        <v>391</v>
      </c>
      <c r="L52" s="5" t="s">
        <v>93</v>
      </c>
      <c r="M52" s="5">
        <v>59687</v>
      </c>
      <c r="N52" s="5" t="s">
        <v>214</v>
      </c>
      <c r="O52" s="5">
        <v>46244</v>
      </c>
      <c r="P52" s="5" t="s">
        <v>214</v>
      </c>
      <c r="Q52" s="8" t="str">
        <f ca="1">HYPERLINK("#"&amp;CELL("direccion",Tabla_471065!A48),"45")</f>
        <v>45</v>
      </c>
      <c r="R52" s="8" t="str">
        <f ca="1">HYPERLINK("#"&amp;CELL("direccion",Tabla_471039!A48),"45")</f>
        <v>45</v>
      </c>
      <c r="S52" s="8" t="str">
        <f ca="1">HYPERLINK("#"&amp;CELL("direccion",Tabla_471067!A48),"45")</f>
        <v>45</v>
      </c>
      <c r="T52" s="8" t="str">
        <f ca="1">HYPERLINK("#"&amp;CELL("direccion",Tabla_471023!A48),"45")</f>
        <v>45</v>
      </c>
      <c r="U52" s="8" t="str">
        <f ca="1">HYPERLINK("#"&amp;CELL("direccion",Tabla_471047!A48),"45")</f>
        <v>45</v>
      </c>
      <c r="V52" s="8" t="str">
        <f ca="1">HYPERLINK("#"&amp;CELL("direccion",Tabla_471030!A48),"45")</f>
        <v>45</v>
      </c>
      <c r="W52" s="8" t="str">
        <f ca="1">HYPERLINK("#"&amp;CELL("direccion",Tabla_471041!A48),"45")</f>
        <v>45</v>
      </c>
      <c r="X52" s="8" t="str">
        <f ca="1">HYPERLINK("#"&amp;CELL("direccion",Tabla_471031!A48),"45")</f>
        <v>45</v>
      </c>
      <c r="Y52" s="8" t="str">
        <f ca="1">HYPERLINK("#"&amp;CELL("direccion",Tabla_471032!A48),"45")</f>
        <v>45</v>
      </c>
      <c r="Z52" s="8" t="str">
        <f ca="1">HYPERLINK("#"&amp;CELL("direccion",Tabla_471059!A48),"45")</f>
        <v>45</v>
      </c>
      <c r="AA52" s="8" t="str">
        <f ca="1">HYPERLINK("#"&amp;CELL("direccion",Tabla_471071!A48),"45")</f>
        <v>45</v>
      </c>
      <c r="AB52" s="8" t="str">
        <f ca="1">HYPERLINK("#"&amp;CELL("direccion",Tabla_471062!A48),"45")</f>
        <v>45</v>
      </c>
      <c r="AC52" s="8" t="str">
        <f ca="1">HYPERLINK("#"&amp;CELL("direccion",Tabla_471074!A48),"45")</f>
        <v>45</v>
      </c>
      <c r="AD52" s="5" t="s">
        <v>215</v>
      </c>
      <c r="AE52" s="6">
        <v>45210</v>
      </c>
      <c r="AF52" s="6">
        <v>45199</v>
      </c>
    </row>
    <row r="53" spans="1:32" x14ac:dyDescent="0.25">
      <c r="A53" s="5">
        <v>2023</v>
      </c>
      <c r="B53" s="6">
        <v>45108</v>
      </c>
      <c r="C53" s="6">
        <v>45199</v>
      </c>
      <c r="D53" s="5" t="s">
        <v>86</v>
      </c>
      <c r="E53" s="5">
        <v>25</v>
      </c>
      <c r="F53" s="5" t="s">
        <v>228</v>
      </c>
      <c r="G53" s="5" t="s">
        <v>277</v>
      </c>
      <c r="H53" s="5" t="s">
        <v>227</v>
      </c>
      <c r="I53" s="5" t="s">
        <v>392</v>
      </c>
      <c r="J53" s="5" t="s">
        <v>298</v>
      </c>
      <c r="K53" s="5" t="s">
        <v>393</v>
      </c>
      <c r="L53" s="5" t="s">
        <v>94</v>
      </c>
      <c r="M53" s="5">
        <v>24672</v>
      </c>
      <c r="N53" s="5" t="s">
        <v>214</v>
      </c>
      <c r="O53" s="5">
        <v>20385</v>
      </c>
      <c r="P53" s="5" t="s">
        <v>214</v>
      </c>
      <c r="Q53" s="8" t="str">
        <f ca="1">HYPERLINK("#"&amp;CELL("direccion",Tabla_471065!A49),"46")</f>
        <v>46</v>
      </c>
      <c r="R53" s="8" t="str">
        <f ca="1">HYPERLINK("#"&amp;CELL("direccion",Tabla_471039!A49),"46")</f>
        <v>46</v>
      </c>
      <c r="S53" s="8" t="str">
        <f ca="1">HYPERLINK("#"&amp;CELL("direccion",Tabla_471067!A49),"46")</f>
        <v>46</v>
      </c>
      <c r="T53" s="8" t="str">
        <f ca="1">HYPERLINK("#"&amp;CELL("direccion",Tabla_471023!A49),"46")</f>
        <v>46</v>
      </c>
      <c r="U53" s="8" t="str">
        <f ca="1">HYPERLINK("#"&amp;CELL("direccion",Tabla_471047!A49),"46")</f>
        <v>46</v>
      </c>
      <c r="V53" s="8" t="str">
        <f ca="1">HYPERLINK("#"&amp;CELL("direccion",Tabla_471030!A49),"46")</f>
        <v>46</v>
      </c>
      <c r="W53" s="8" t="str">
        <f ca="1">HYPERLINK("#"&amp;CELL("direccion",Tabla_471041!A49),"46")</f>
        <v>46</v>
      </c>
      <c r="X53" s="8" t="str">
        <f ca="1">HYPERLINK("#"&amp;CELL("direccion",Tabla_471031!A49),"46")</f>
        <v>46</v>
      </c>
      <c r="Y53" s="8" t="str">
        <f ca="1">HYPERLINK("#"&amp;CELL("direccion",Tabla_471032!A49),"46")</f>
        <v>46</v>
      </c>
      <c r="Z53" s="8" t="str">
        <f ca="1">HYPERLINK("#"&amp;CELL("direccion",Tabla_471059!A49),"46")</f>
        <v>46</v>
      </c>
      <c r="AA53" s="8" t="str">
        <f ca="1">HYPERLINK("#"&amp;CELL("direccion",Tabla_471071!A49),"46")</f>
        <v>46</v>
      </c>
      <c r="AB53" s="8" t="str">
        <f ca="1">HYPERLINK("#"&amp;CELL("direccion",Tabla_471062!A49),"46")</f>
        <v>46</v>
      </c>
      <c r="AC53" s="8" t="str">
        <f ca="1">HYPERLINK("#"&amp;CELL("direccion",Tabla_471074!A49),"46")</f>
        <v>46</v>
      </c>
      <c r="AD53" s="5" t="s">
        <v>215</v>
      </c>
      <c r="AE53" s="6">
        <v>45210</v>
      </c>
      <c r="AF53" s="6">
        <v>45199</v>
      </c>
    </row>
    <row r="54" spans="1:32" x14ac:dyDescent="0.25">
      <c r="A54" s="5">
        <v>2023</v>
      </c>
      <c r="B54" s="6">
        <v>45108</v>
      </c>
      <c r="C54" s="6">
        <v>45199</v>
      </c>
      <c r="D54" s="5" t="s">
        <v>86</v>
      </c>
      <c r="E54" s="5">
        <v>25</v>
      </c>
      <c r="F54" s="5" t="s">
        <v>228</v>
      </c>
      <c r="G54" s="5" t="s">
        <v>278</v>
      </c>
      <c r="H54" s="5" t="s">
        <v>227</v>
      </c>
      <c r="I54" s="5" t="s">
        <v>394</v>
      </c>
      <c r="J54" s="5" t="s">
        <v>305</v>
      </c>
      <c r="K54" s="5" t="s">
        <v>395</v>
      </c>
      <c r="L54" s="5" t="s">
        <v>94</v>
      </c>
      <c r="M54" s="5">
        <v>24672</v>
      </c>
      <c r="N54" s="5" t="s">
        <v>214</v>
      </c>
      <c r="O54" s="5">
        <v>20385</v>
      </c>
      <c r="P54" s="5" t="s">
        <v>214</v>
      </c>
      <c r="Q54" s="8" t="str">
        <f ca="1">HYPERLINK("#"&amp;CELL("direccion",Tabla_471065!A50),"47")</f>
        <v>47</v>
      </c>
      <c r="R54" s="8" t="str">
        <f ca="1">HYPERLINK("#"&amp;CELL("direccion",Tabla_471039!A50),"47")</f>
        <v>47</v>
      </c>
      <c r="S54" s="8" t="str">
        <f ca="1">HYPERLINK("#"&amp;CELL("direccion",Tabla_471067!A50),"47")</f>
        <v>47</v>
      </c>
      <c r="T54" s="8" t="str">
        <f ca="1">HYPERLINK("#"&amp;CELL("direccion",Tabla_471023!A50),"47")</f>
        <v>47</v>
      </c>
      <c r="U54" s="8" t="str">
        <f ca="1">HYPERLINK("#"&amp;CELL("direccion",Tabla_471047!A50),"47")</f>
        <v>47</v>
      </c>
      <c r="V54" s="8" t="str">
        <f ca="1">HYPERLINK("#"&amp;CELL("direccion",Tabla_471030!A50),"47")</f>
        <v>47</v>
      </c>
      <c r="W54" s="8" t="str">
        <f ca="1">HYPERLINK("#"&amp;CELL("direccion",Tabla_471041!A50),"47")</f>
        <v>47</v>
      </c>
      <c r="X54" s="8" t="str">
        <f ca="1">HYPERLINK("#"&amp;CELL("direccion",Tabla_471031!A50),"47")</f>
        <v>47</v>
      </c>
      <c r="Y54" s="8" t="str">
        <f ca="1">HYPERLINK("#"&amp;CELL("direccion",Tabla_471032!A50),"47")</f>
        <v>47</v>
      </c>
      <c r="Z54" s="8" t="str">
        <f ca="1">HYPERLINK("#"&amp;CELL("direccion",Tabla_471059!A50),"47")</f>
        <v>47</v>
      </c>
      <c r="AA54" s="8" t="str">
        <f ca="1">HYPERLINK("#"&amp;CELL("direccion",Tabla_471071!A50),"47")</f>
        <v>47</v>
      </c>
      <c r="AB54" s="8" t="str">
        <f ca="1">HYPERLINK("#"&amp;CELL("direccion",Tabla_471062!A50),"47")</f>
        <v>47</v>
      </c>
      <c r="AC54" s="8" t="str">
        <f ca="1">HYPERLINK("#"&amp;CELL("direccion",Tabla_471074!A50),"47")</f>
        <v>47</v>
      </c>
      <c r="AD54" s="5" t="s">
        <v>215</v>
      </c>
      <c r="AE54" s="6">
        <v>45210</v>
      </c>
      <c r="AF54" s="6">
        <v>45199</v>
      </c>
    </row>
    <row r="55" spans="1:32" x14ac:dyDescent="0.25">
      <c r="A55" s="5">
        <v>2023</v>
      </c>
      <c r="B55" s="6">
        <v>45108</v>
      </c>
      <c r="C55" s="6">
        <v>45199</v>
      </c>
      <c r="D55" s="5" t="s">
        <v>86</v>
      </c>
      <c r="E55" s="5">
        <v>40</v>
      </c>
      <c r="F55" s="5" t="s">
        <v>267</v>
      </c>
      <c r="G55" s="5" t="s">
        <v>279</v>
      </c>
      <c r="H55" s="5" t="s">
        <v>227</v>
      </c>
      <c r="I55" s="5" t="s">
        <v>396</v>
      </c>
      <c r="J55" s="5" t="s">
        <v>397</v>
      </c>
      <c r="K55" s="5" t="s">
        <v>305</v>
      </c>
      <c r="L55" s="5" t="s">
        <v>94</v>
      </c>
      <c r="M55" s="5">
        <v>59687</v>
      </c>
      <c r="N55" s="5" t="s">
        <v>214</v>
      </c>
      <c r="O55" s="5">
        <v>46244</v>
      </c>
      <c r="P55" s="5" t="s">
        <v>214</v>
      </c>
      <c r="Q55" s="8" t="str">
        <f ca="1">HYPERLINK("#"&amp;CELL("direccion",Tabla_471065!A51),"48")</f>
        <v>48</v>
      </c>
      <c r="R55" s="8" t="str">
        <f ca="1">HYPERLINK("#"&amp;CELL("direccion",Tabla_471039!A51),"48")</f>
        <v>48</v>
      </c>
      <c r="S55" s="8" t="str">
        <f ca="1">HYPERLINK("#"&amp;CELL("direccion",Tabla_471067!A51),"48")</f>
        <v>48</v>
      </c>
      <c r="T55" s="8" t="str">
        <f ca="1">HYPERLINK("#"&amp;CELL("direccion",Tabla_471023!A51),"48")</f>
        <v>48</v>
      </c>
      <c r="U55" s="8" t="str">
        <f ca="1">HYPERLINK("#"&amp;CELL("direccion",Tabla_471047!A51),"48")</f>
        <v>48</v>
      </c>
      <c r="V55" s="8" t="str">
        <f ca="1">HYPERLINK("#"&amp;CELL("direccion",Tabla_471030!A51),"48")</f>
        <v>48</v>
      </c>
      <c r="W55" s="8" t="str">
        <f ca="1">HYPERLINK("#"&amp;CELL("direccion",Tabla_471041!A51),"48")</f>
        <v>48</v>
      </c>
      <c r="X55" s="8" t="str">
        <f ca="1">HYPERLINK("#"&amp;CELL("direccion",Tabla_471031!A51),"48")</f>
        <v>48</v>
      </c>
      <c r="Y55" s="8" t="str">
        <f ca="1">HYPERLINK("#"&amp;CELL("direccion",Tabla_471032!A51),"48")</f>
        <v>48</v>
      </c>
      <c r="Z55" s="8" t="str">
        <f ca="1">HYPERLINK("#"&amp;CELL("direccion",Tabla_471059!A51),"48")</f>
        <v>48</v>
      </c>
      <c r="AA55" s="8" t="str">
        <f ca="1">HYPERLINK("#"&amp;CELL("direccion",Tabla_471071!A51),"48")</f>
        <v>48</v>
      </c>
      <c r="AB55" s="8" t="str">
        <f ca="1">HYPERLINK("#"&amp;CELL("direccion",Tabla_471062!A51),"48")</f>
        <v>48</v>
      </c>
      <c r="AC55" s="8" t="str">
        <f ca="1">HYPERLINK("#"&amp;CELL("direccion",Tabla_471074!A51),"48")</f>
        <v>48</v>
      </c>
      <c r="AD55" s="5" t="s">
        <v>215</v>
      </c>
      <c r="AE55" s="6">
        <v>45210</v>
      </c>
      <c r="AF55" s="6">
        <v>45199</v>
      </c>
    </row>
    <row r="56" spans="1:32" x14ac:dyDescent="0.25">
      <c r="A56" s="5">
        <v>2023</v>
      </c>
      <c r="B56" s="6">
        <v>45108</v>
      </c>
      <c r="C56" s="6">
        <v>45199</v>
      </c>
      <c r="D56" s="5" t="s">
        <v>86</v>
      </c>
      <c r="E56" s="5">
        <v>29</v>
      </c>
      <c r="F56" s="5" t="s">
        <v>247</v>
      </c>
      <c r="G56" s="5" t="s">
        <v>280</v>
      </c>
      <c r="H56" s="5" t="s">
        <v>227</v>
      </c>
      <c r="I56" s="5" t="s">
        <v>398</v>
      </c>
      <c r="J56" s="5" t="s">
        <v>399</v>
      </c>
      <c r="K56" s="5" t="s">
        <v>311</v>
      </c>
      <c r="L56" s="5" t="s">
        <v>93</v>
      </c>
      <c r="M56" s="5">
        <v>35248</v>
      </c>
      <c r="N56" s="5" t="s">
        <v>214</v>
      </c>
      <c r="O56" s="5">
        <v>28527</v>
      </c>
      <c r="P56" s="5" t="s">
        <v>214</v>
      </c>
      <c r="Q56" s="8" t="str">
        <f ca="1">HYPERLINK("#"&amp;CELL("direccion",Tabla_471065!A52),"49")</f>
        <v>49</v>
      </c>
      <c r="R56" s="8" t="str">
        <f ca="1">HYPERLINK("#"&amp;CELL("direccion",Tabla_471039!A52),"49")</f>
        <v>49</v>
      </c>
      <c r="S56" s="8" t="str">
        <f ca="1">HYPERLINK("#"&amp;CELL("direccion",Tabla_471067!A52),"49")</f>
        <v>49</v>
      </c>
      <c r="T56" s="8" t="str">
        <f ca="1">HYPERLINK("#"&amp;CELL("direccion",Tabla_471023!A52),"49")</f>
        <v>49</v>
      </c>
      <c r="U56" s="8" t="str">
        <f ca="1">HYPERLINK("#"&amp;CELL("direccion",Tabla_471047!A52),"49")</f>
        <v>49</v>
      </c>
      <c r="V56" s="8" t="str">
        <f ca="1">HYPERLINK("#"&amp;CELL("direccion",Tabla_471030!A52),"49")</f>
        <v>49</v>
      </c>
      <c r="W56" s="8" t="str">
        <f ca="1">HYPERLINK("#"&amp;CELL("direccion",Tabla_471041!A52),"49")</f>
        <v>49</v>
      </c>
      <c r="X56" s="8" t="str">
        <f ca="1">HYPERLINK("#"&amp;CELL("direccion",Tabla_471031!A52),"49")</f>
        <v>49</v>
      </c>
      <c r="Y56" s="8" t="str">
        <f ca="1">HYPERLINK("#"&amp;CELL("direccion",Tabla_471032!A52),"49")</f>
        <v>49</v>
      </c>
      <c r="Z56" s="8" t="str">
        <f ca="1">HYPERLINK("#"&amp;CELL("direccion",Tabla_471059!A52),"49")</f>
        <v>49</v>
      </c>
      <c r="AA56" s="8" t="str">
        <f ca="1">HYPERLINK("#"&amp;CELL("direccion",Tabla_471071!A52),"49")</f>
        <v>49</v>
      </c>
      <c r="AB56" s="8" t="str">
        <f ca="1">HYPERLINK("#"&amp;CELL("direccion",Tabla_471062!A52),"49")</f>
        <v>49</v>
      </c>
      <c r="AC56" s="8" t="str">
        <f ca="1">HYPERLINK("#"&amp;CELL("direccion",Tabla_471074!A52),"49")</f>
        <v>49</v>
      </c>
      <c r="AD56" s="5" t="s">
        <v>215</v>
      </c>
      <c r="AE56" s="6">
        <v>45210</v>
      </c>
      <c r="AF56" s="6">
        <v>45199</v>
      </c>
    </row>
    <row r="57" spans="1:32" x14ac:dyDescent="0.25">
      <c r="A57" s="5">
        <v>2023</v>
      </c>
      <c r="B57" s="6">
        <v>45108</v>
      </c>
      <c r="C57" s="6">
        <v>45199</v>
      </c>
      <c r="D57" s="5" t="s">
        <v>86</v>
      </c>
      <c r="E57" s="5">
        <v>25</v>
      </c>
      <c r="F57" s="5" t="s">
        <v>228</v>
      </c>
      <c r="G57" s="5" t="s">
        <v>281</v>
      </c>
      <c r="H57" s="5" t="s">
        <v>227</v>
      </c>
      <c r="I57" s="5" t="s">
        <v>400</v>
      </c>
      <c r="J57" s="5" t="s">
        <v>401</v>
      </c>
      <c r="K57" s="5" t="s">
        <v>402</v>
      </c>
      <c r="L57" s="5" t="s">
        <v>93</v>
      </c>
      <c r="M57" s="5">
        <v>24672</v>
      </c>
      <c r="N57" s="5" t="s">
        <v>214</v>
      </c>
      <c r="O57" s="5">
        <v>20385</v>
      </c>
      <c r="P57" s="5" t="s">
        <v>214</v>
      </c>
      <c r="Q57" s="8" t="str">
        <f ca="1">HYPERLINK("#"&amp;CELL("direccion",Tabla_471065!A53),"50")</f>
        <v>50</v>
      </c>
      <c r="R57" s="8" t="str">
        <f ca="1">HYPERLINK("#"&amp;CELL("direccion",Tabla_471039!A53),"50")</f>
        <v>50</v>
      </c>
      <c r="S57" s="8" t="str">
        <f ca="1">HYPERLINK("#"&amp;CELL("direccion",Tabla_471067!A53),"50")</f>
        <v>50</v>
      </c>
      <c r="T57" s="8" t="str">
        <f ca="1">HYPERLINK("#"&amp;CELL("direccion",Tabla_471023!A53),"50")</f>
        <v>50</v>
      </c>
      <c r="U57" s="8" t="str">
        <f ca="1">HYPERLINK("#"&amp;CELL("direccion",Tabla_471047!A53),"50")</f>
        <v>50</v>
      </c>
      <c r="V57" s="8" t="str">
        <f ca="1">HYPERLINK("#"&amp;CELL("direccion",Tabla_471030!A53),"50")</f>
        <v>50</v>
      </c>
      <c r="W57" s="8" t="str">
        <f ca="1">HYPERLINK("#"&amp;CELL("direccion",Tabla_471041!A53),"50")</f>
        <v>50</v>
      </c>
      <c r="X57" s="8" t="str">
        <f ca="1">HYPERLINK("#"&amp;CELL("direccion",Tabla_471031!A53),"50")</f>
        <v>50</v>
      </c>
      <c r="Y57" s="8" t="str">
        <f ca="1">HYPERLINK("#"&amp;CELL("direccion",Tabla_471032!A53),"50")</f>
        <v>50</v>
      </c>
      <c r="Z57" s="8" t="str">
        <f ca="1">HYPERLINK("#"&amp;CELL("direccion",Tabla_471059!A53),"50")</f>
        <v>50</v>
      </c>
      <c r="AA57" s="8" t="str">
        <f ca="1">HYPERLINK("#"&amp;CELL("direccion",Tabla_471071!A53),"50")</f>
        <v>50</v>
      </c>
      <c r="AB57" s="8" t="str">
        <f ca="1">HYPERLINK("#"&amp;CELL("direccion",Tabla_471062!A53),"50")</f>
        <v>50</v>
      </c>
      <c r="AC57" s="8" t="str">
        <f ca="1">HYPERLINK("#"&amp;CELL("direccion",Tabla_471074!A53),"50")</f>
        <v>50</v>
      </c>
      <c r="AD57" s="5" t="s">
        <v>215</v>
      </c>
      <c r="AE57" s="6">
        <v>45210</v>
      </c>
      <c r="AF57" s="6">
        <v>45199</v>
      </c>
    </row>
    <row r="58" spans="1:32" x14ac:dyDescent="0.25">
      <c r="A58" s="5">
        <v>2023</v>
      </c>
      <c r="B58" s="6">
        <v>45108</v>
      </c>
      <c r="C58" s="6">
        <v>45199</v>
      </c>
      <c r="D58" s="5" t="s">
        <v>86</v>
      </c>
      <c r="E58" s="5">
        <v>25</v>
      </c>
      <c r="F58" s="5" t="s">
        <v>228</v>
      </c>
      <c r="G58" s="5" t="s">
        <v>282</v>
      </c>
      <c r="H58" s="5" t="s">
        <v>227</v>
      </c>
      <c r="I58" s="5" t="s">
        <v>403</v>
      </c>
      <c r="J58" s="5" t="s">
        <v>404</v>
      </c>
      <c r="K58" s="5" t="s">
        <v>405</v>
      </c>
      <c r="L58" s="5" t="s">
        <v>94</v>
      </c>
      <c r="M58" s="5">
        <v>24672</v>
      </c>
      <c r="N58" s="5" t="s">
        <v>214</v>
      </c>
      <c r="O58" s="5">
        <v>20385</v>
      </c>
      <c r="P58" s="5" t="s">
        <v>214</v>
      </c>
      <c r="Q58" s="8" t="str">
        <f ca="1">HYPERLINK("#"&amp;CELL("direccion",Tabla_471065!A54),"51")</f>
        <v>51</v>
      </c>
      <c r="R58" s="8" t="str">
        <f ca="1">HYPERLINK("#"&amp;CELL("direccion",Tabla_471039!A54),"51")</f>
        <v>51</v>
      </c>
      <c r="S58" s="8" t="str">
        <f ca="1">HYPERLINK("#"&amp;CELL("direccion",Tabla_471067!A54),"51")</f>
        <v>51</v>
      </c>
      <c r="T58" s="8" t="str">
        <f ca="1">HYPERLINK("#"&amp;CELL("direccion",Tabla_471023!A54),"51")</f>
        <v>51</v>
      </c>
      <c r="U58" s="8" t="str">
        <f ca="1">HYPERLINK("#"&amp;CELL("direccion",Tabla_471047!A54),"51")</f>
        <v>51</v>
      </c>
      <c r="V58" s="8" t="str">
        <f ca="1">HYPERLINK("#"&amp;CELL("direccion",Tabla_471030!A54),"51")</f>
        <v>51</v>
      </c>
      <c r="W58" s="8" t="str">
        <f ca="1">HYPERLINK("#"&amp;CELL("direccion",Tabla_471041!A54),"51")</f>
        <v>51</v>
      </c>
      <c r="X58" s="8" t="str">
        <f ca="1">HYPERLINK("#"&amp;CELL("direccion",Tabla_471031!A54),"51")</f>
        <v>51</v>
      </c>
      <c r="Y58" s="8" t="str">
        <f ca="1">HYPERLINK("#"&amp;CELL("direccion",Tabla_471032!A54),"51")</f>
        <v>51</v>
      </c>
      <c r="Z58" s="8" t="str">
        <f ca="1">HYPERLINK("#"&amp;CELL("direccion",Tabla_471059!A54),"51")</f>
        <v>51</v>
      </c>
      <c r="AA58" s="8" t="str">
        <f ca="1">HYPERLINK("#"&amp;CELL("direccion",Tabla_471071!A54),"51")</f>
        <v>51</v>
      </c>
      <c r="AB58" s="8" t="str">
        <f ca="1">HYPERLINK("#"&amp;CELL("direccion",Tabla_471062!A54),"51")</f>
        <v>51</v>
      </c>
      <c r="AC58" s="8" t="str">
        <f ca="1">HYPERLINK("#"&amp;CELL("direccion",Tabla_471074!A54),"51")</f>
        <v>51</v>
      </c>
      <c r="AD58" s="5" t="s">
        <v>215</v>
      </c>
      <c r="AE58" s="6">
        <v>45210</v>
      </c>
      <c r="AF58" s="6">
        <v>45199</v>
      </c>
    </row>
    <row r="59" spans="1:32" x14ac:dyDescent="0.25">
      <c r="A59" s="5">
        <v>2023</v>
      </c>
      <c r="B59" s="6">
        <v>45108</v>
      </c>
      <c r="C59" s="6">
        <v>45199</v>
      </c>
      <c r="D59" s="5" t="s">
        <v>86</v>
      </c>
      <c r="E59" s="5">
        <v>25</v>
      </c>
      <c r="F59" s="5" t="s">
        <v>228</v>
      </c>
      <c r="G59" s="5" t="s">
        <v>283</v>
      </c>
      <c r="H59" s="5" t="s">
        <v>227</v>
      </c>
      <c r="I59" s="5" t="s">
        <v>406</v>
      </c>
      <c r="J59" s="5" t="s">
        <v>299</v>
      </c>
      <c r="K59" s="5" t="s">
        <v>361</v>
      </c>
      <c r="L59" s="5" t="s">
        <v>94</v>
      </c>
      <c r="M59" s="5">
        <v>24672</v>
      </c>
      <c r="N59" s="5" t="s">
        <v>214</v>
      </c>
      <c r="O59" s="5">
        <v>20385</v>
      </c>
      <c r="P59" s="5" t="s">
        <v>214</v>
      </c>
      <c r="Q59" s="8" t="str">
        <f ca="1">HYPERLINK("#"&amp;CELL("direccion",Tabla_471065!A55),"52")</f>
        <v>52</v>
      </c>
      <c r="R59" s="8" t="str">
        <f ca="1">HYPERLINK("#"&amp;CELL("direccion",Tabla_471039!A55),"52")</f>
        <v>52</v>
      </c>
      <c r="S59" s="8" t="str">
        <f ca="1">HYPERLINK("#"&amp;CELL("direccion",Tabla_471067!A55),"52")</f>
        <v>52</v>
      </c>
      <c r="T59" s="8" t="str">
        <f ca="1">HYPERLINK("#"&amp;CELL("direccion",Tabla_471023!A55),"52")</f>
        <v>52</v>
      </c>
      <c r="U59" s="8" t="str">
        <f ca="1">HYPERLINK("#"&amp;CELL("direccion",Tabla_471047!A55),"52")</f>
        <v>52</v>
      </c>
      <c r="V59" s="8" t="str">
        <f ca="1">HYPERLINK("#"&amp;CELL("direccion",Tabla_471030!A55),"52")</f>
        <v>52</v>
      </c>
      <c r="W59" s="8" t="str">
        <f ca="1">HYPERLINK("#"&amp;CELL("direccion",Tabla_471041!A55),"52")</f>
        <v>52</v>
      </c>
      <c r="X59" s="8" t="str">
        <f ca="1">HYPERLINK("#"&amp;CELL("direccion",Tabla_471031!A55),"52")</f>
        <v>52</v>
      </c>
      <c r="Y59" s="8" t="str">
        <f ca="1">HYPERLINK("#"&amp;CELL("direccion",Tabla_471032!A55),"52")</f>
        <v>52</v>
      </c>
      <c r="Z59" s="8" t="str">
        <f ca="1">HYPERLINK("#"&amp;CELL("direccion",Tabla_471059!A55),"52")</f>
        <v>52</v>
      </c>
      <c r="AA59" s="8" t="str">
        <f ca="1">HYPERLINK("#"&amp;CELL("direccion",Tabla_471071!A55),"52")</f>
        <v>52</v>
      </c>
      <c r="AB59" s="8" t="str">
        <f ca="1">HYPERLINK("#"&amp;CELL("direccion",Tabla_471062!A55),"52")</f>
        <v>52</v>
      </c>
      <c r="AC59" s="8" t="str">
        <f ca="1">HYPERLINK("#"&amp;CELL("direccion",Tabla_471074!A55),"52")</f>
        <v>52</v>
      </c>
      <c r="AD59" s="5" t="s">
        <v>215</v>
      </c>
      <c r="AE59" s="6">
        <v>45210</v>
      </c>
      <c r="AF59" s="6">
        <v>45199</v>
      </c>
    </row>
    <row r="60" spans="1:32" x14ac:dyDescent="0.25">
      <c r="A60" s="5">
        <v>2023</v>
      </c>
      <c r="B60" s="6">
        <v>45108</v>
      </c>
      <c r="C60" s="6">
        <v>45199</v>
      </c>
      <c r="D60" s="5" t="s">
        <v>86</v>
      </c>
      <c r="E60" s="5">
        <v>29</v>
      </c>
      <c r="F60" s="5" t="s">
        <v>247</v>
      </c>
      <c r="G60" s="5" t="s">
        <v>284</v>
      </c>
      <c r="H60" s="5" t="s">
        <v>227</v>
      </c>
      <c r="I60" s="5" t="s">
        <v>407</v>
      </c>
      <c r="J60" s="5" t="s">
        <v>408</v>
      </c>
      <c r="K60" s="5" t="s">
        <v>291</v>
      </c>
      <c r="L60" s="5" t="s">
        <v>93</v>
      </c>
      <c r="M60" s="5">
        <v>35248</v>
      </c>
      <c r="N60" s="5" t="s">
        <v>214</v>
      </c>
      <c r="O60" s="5">
        <v>28527</v>
      </c>
      <c r="P60" s="5" t="s">
        <v>214</v>
      </c>
      <c r="Q60" s="8" t="str">
        <f ca="1">HYPERLINK("#"&amp;CELL("direccion",Tabla_471065!A56),"53")</f>
        <v>53</v>
      </c>
      <c r="R60" s="8" t="str">
        <f ca="1">HYPERLINK("#"&amp;CELL("direccion",Tabla_471039!A56),"53")</f>
        <v>53</v>
      </c>
      <c r="S60" s="8" t="str">
        <f ca="1">HYPERLINK("#"&amp;CELL("direccion",Tabla_471067!A56),"53")</f>
        <v>53</v>
      </c>
      <c r="T60" s="8" t="str">
        <f ca="1">HYPERLINK("#"&amp;CELL("direccion",Tabla_471023!A56),"53")</f>
        <v>53</v>
      </c>
      <c r="U60" s="8" t="str">
        <f ca="1">HYPERLINK("#"&amp;CELL("direccion",Tabla_471047!A56),"53")</f>
        <v>53</v>
      </c>
      <c r="V60" s="8" t="str">
        <f ca="1">HYPERLINK("#"&amp;CELL("direccion",Tabla_471030!A56),"53")</f>
        <v>53</v>
      </c>
      <c r="W60" s="8" t="str">
        <f ca="1">HYPERLINK("#"&amp;CELL("direccion",Tabla_471041!A56),"53")</f>
        <v>53</v>
      </c>
      <c r="X60" s="8" t="str">
        <f ca="1">HYPERLINK("#"&amp;CELL("direccion",Tabla_471031!A56),"53")</f>
        <v>53</v>
      </c>
      <c r="Y60" s="8" t="str">
        <f ca="1">HYPERLINK("#"&amp;CELL("direccion",Tabla_471032!A56),"53")</f>
        <v>53</v>
      </c>
      <c r="Z60" s="8" t="str">
        <f ca="1">HYPERLINK("#"&amp;CELL("direccion",Tabla_471059!A56),"53")</f>
        <v>53</v>
      </c>
      <c r="AA60" s="8" t="str">
        <f ca="1">HYPERLINK("#"&amp;CELL("direccion",Tabla_471071!A56),"53")</f>
        <v>53</v>
      </c>
      <c r="AB60" s="8" t="str">
        <f ca="1">HYPERLINK("#"&amp;CELL("direccion",Tabla_471062!A56),"53")</f>
        <v>53</v>
      </c>
      <c r="AC60" s="8" t="str">
        <f ca="1">HYPERLINK("#"&amp;CELL("direccion",Tabla_471074!A56),"53")</f>
        <v>53</v>
      </c>
      <c r="AD60" s="5" t="s">
        <v>215</v>
      </c>
      <c r="AE60" s="6">
        <v>45210</v>
      </c>
      <c r="AF60" s="6">
        <v>45199</v>
      </c>
    </row>
    <row r="61" spans="1:32" x14ac:dyDescent="0.25">
      <c r="A61" s="5">
        <v>2023</v>
      </c>
      <c r="B61" s="6">
        <v>45108</v>
      </c>
      <c r="C61" s="6">
        <v>45199</v>
      </c>
      <c r="D61" s="5" t="s">
        <v>86</v>
      </c>
      <c r="E61" s="5">
        <v>25</v>
      </c>
      <c r="F61" s="5" t="s">
        <v>228</v>
      </c>
      <c r="G61" s="5" t="s">
        <v>285</v>
      </c>
      <c r="H61" s="5" t="s">
        <v>227</v>
      </c>
      <c r="I61" s="5" t="s">
        <v>409</v>
      </c>
      <c r="J61" s="5" t="s">
        <v>410</v>
      </c>
      <c r="K61" s="5" t="s">
        <v>298</v>
      </c>
      <c r="L61" s="5" t="s">
        <v>94</v>
      </c>
      <c r="M61" s="5">
        <v>24672</v>
      </c>
      <c r="N61" s="5" t="s">
        <v>214</v>
      </c>
      <c r="O61" s="5">
        <v>20385</v>
      </c>
      <c r="P61" s="5" t="s">
        <v>214</v>
      </c>
      <c r="Q61" s="8" t="str">
        <f ca="1">HYPERLINK("#"&amp;CELL("direccion",Tabla_471065!A57),"54")</f>
        <v>54</v>
      </c>
      <c r="R61" s="8" t="str">
        <f ca="1">HYPERLINK("#"&amp;CELL("direccion",Tabla_471039!A57),"54")</f>
        <v>54</v>
      </c>
      <c r="S61" s="8" t="str">
        <f ca="1">HYPERLINK("#"&amp;CELL("direccion",Tabla_471067!A57),"54")</f>
        <v>54</v>
      </c>
      <c r="T61" s="8" t="str">
        <f ca="1">HYPERLINK("#"&amp;CELL("direccion",Tabla_471023!A57),"54")</f>
        <v>54</v>
      </c>
      <c r="U61" s="8" t="str">
        <f ca="1">HYPERLINK("#"&amp;CELL("direccion",Tabla_471047!A57),"54")</f>
        <v>54</v>
      </c>
      <c r="V61" s="8" t="str">
        <f ca="1">HYPERLINK("#"&amp;CELL("direccion",Tabla_471030!A57),"54")</f>
        <v>54</v>
      </c>
      <c r="W61" s="8" t="str">
        <f ca="1">HYPERLINK("#"&amp;CELL("direccion",Tabla_471041!A57),"54")</f>
        <v>54</v>
      </c>
      <c r="X61" s="8" t="str">
        <f ca="1">HYPERLINK("#"&amp;CELL("direccion",Tabla_471031!A57),"54")</f>
        <v>54</v>
      </c>
      <c r="Y61" s="8" t="str">
        <f ca="1">HYPERLINK("#"&amp;CELL("direccion",Tabla_471032!A57),"54")</f>
        <v>54</v>
      </c>
      <c r="Z61" s="8" t="str">
        <f ca="1">HYPERLINK("#"&amp;CELL("direccion",Tabla_471059!A57),"54")</f>
        <v>54</v>
      </c>
      <c r="AA61" s="8" t="str">
        <f ca="1">HYPERLINK("#"&amp;CELL("direccion",Tabla_471071!A57),"54")</f>
        <v>54</v>
      </c>
      <c r="AB61" s="8" t="str">
        <f ca="1">HYPERLINK("#"&amp;CELL("direccion",Tabla_471062!A57),"54")</f>
        <v>54</v>
      </c>
      <c r="AC61" s="8" t="str">
        <f ca="1">HYPERLINK("#"&amp;CELL("direccion",Tabla_471074!A57),"54")</f>
        <v>54</v>
      </c>
      <c r="AD61" s="5" t="s">
        <v>215</v>
      </c>
      <c r="AE61" s="6">
        <v>45210</v>
      </c>
      <c r="AF61" s="6">
        <v>45199</v>
      </c>
    </row>
    <row r="62" spans="1:32" x14ac:dyDescent="0.25">
      <c r="A62" s="5">
        <v>2023</v>
      </c>
      <c r="B62" s="6">
        <v>45108</v>
      </c>
      <c r="C62" s="6">
        <v>45199</v>
      </c>
      <c r="D62" s="5" t="s">
        <v>86</v>
      </c>
      <c r="E62" s="5">
        <v>25</v>
      </c>
      <c r="F62" s="5" t="s">
        <v>228</v>
      </c>
      <c r="G62" s="5" t="s">
        <v>286</v>
      </c>
      <c r="H62" s="5" t="s">
        <v>227</v>
      </c>
      <c r="I62" s="5" t="s">
        <v>411</v>
      </c>
      <c r="J62" s="5" t="s">
        <v>408</v>
      </c>
      <c r="K62" s="5" t="s">
        <v>412</v>
      </c>
      <c r="L62" s="5" t="s">
        <v>94</v>
      </c>
      <c r="M62" s="5">
        <v>24672</v>
      </c>
      <c r="N62" s="5" t="s">
        <v>214</v>
      </c>
      <c r="O62" s="5">
        <v>20385</v>
      </c>
      <c r="P62" s="5" t="s">
        <v>214</v>
      </c>
      <c r="Q62" s="8" t="str">
        <f ca="1">HYPERLINK("#"&amp;CELL("direccion",Tabla_471065!A58),"55")</f>
        <v>55</v>
      </c>
      <c r="R62" s="8" t="str">
        <f ca="1">HYPERLINK("#"&amp;CELL("direccion",Tabla_471039!A58),"55")</f>
        <v>55</v>
      </c>
      <c r="S62" s="8" t="str">
        <f ca="1">HYPERLINK("#"&amp;CELL("direccion",Tabla_471067!A58),"55")</f>
        <v>55</v>
      </c>
      <c r="T62" s="8" t="str">
        <f ca="1">HYPERLINK("#"&amp;CELL("direccion",Tabla_471023!A58),"55")</f>
        <v>55</v>
      </c>
      <c r="U62" s="8" t="str">
        <f ca="1">HYPERLINK("#"&amp;CELL("direccion",Tabla_471047!A58),"55")</f>
        <v>55</v>
      </c>
      <c r="V62" s="8" t="str">
        <f ca="1">HYPERLINK("#"&amp;CELL("direccion",Tabla_471030!A58),"55")</f>
        <v>55</v>
      </c>
      <c r="W62" s="8" t="str">
        <f ca="1">HYPERLINK("#"&amp;CELL("direccion",Tabla_471041!A58),"55")</f>
        <v>55</v>
      </c>
      <c r="X62" s="8" t="str">
        <f ca="1">HYPERLINK("#"&amp;CELL("direccion",Tabla_471031!A58),"55")</f>
        <v>55</v>
      </c>
      <c r="Y62" s="8" t="str">
        <f ca="1">HYPERLINK("#"&amp;CELL("direccion",Tabla_471032!A58),"55")</f>
        <v>55</v>
      </c>
      <c r="Z62" s="8" t="str">
        <f ca="1">HYPERLINK("#"&amp;CELL("direccion",Tabla_471059!A58),"55")</f>
        <v>55</v>
      </c>
      <c r="AA62" s="8" t="str">
        <f ca="1">HYPERLINK("#"&amp;CELL("direccion",Tabla_471071!A58),"55")</f>
        <v>55</v>
      </c>
      <c r="AB62" s="8" t="str">
        <f ca="1">HYPERLINK("#"&amp;CELL("direccion",Tabla_471062!A58),"55")</f>
        <v>55</v>
      </c>
      <c r="AC62" s="8" t="str">
        <f ca="1">HYPERLINK("#"&amp;CELL("direccion",Tabla_471074!A58),"55")</f>
        <v>55</v>
      </c>
      <c r="AD62" s="5" t="s">
        <v>215</v>
      </c>
      <c r="AE62" s="6">
        <v>45210</v>
      </c>
      <c r="AF62" s="6">
        <v>45199</v>
      </c>
    </row>
    <row r="63" spans="1:32" x14ac:dyDescent="0.25">
      <c r="A63" s="5">
        <v>2023</v>
      </c>
      <c r="B63" s="6">
        <v>45108</v>
      </c>
      <c r="C63" s="6">
        <v>45199</v>
      </c>
      <c r="D63" s="5" t="s">
        <v>86</v>
      </c>
      <c r="E63" s="5">
        <v>29</v>
      </c>
      <c r="F63" s="5" t="s">
        <v>247</v>
      </c>
      <c r="G63" s="5" t="s">
        <v>287</v>
      </c>
      <c r="H63" s="5" t="s">
        <v>227</v>
      </c>
      <c r="I63" s="5" t="s">
        <v>413</v>
      </c>
      <c r="J63" s="5" t="s">
        <v>414</v>
      </c>
      <c r="K63" s="5" t="s">
        <v>415</v>
      </c>
      <c r="L63" s="5" t="s">
        <v>93</v>
      </c>
      <c r="M63" s="5">
        <v>35248</v>
      </c>
      <c r="N63" s="5" t="s">
        <v>214</v>
      </c>
      <c r="O63" s="5">
        <v>28527</v>
      </c>
      <c r="P63" s="5" t="s">
        <v>214</v>
      </c>
      <c r="Q63" s="8" t="str">
        <f ca="1">HYPERLINK("#"&amp;CELL("direccion",Tabla_471065!A59),"56")</f>
        <v>56</v>
      </c>
      <c r="R63" s="8" t="str">
        <f ca="1">HYPERLINK("#"&amp;CELL("direccion",Tabla_471039!A59),"56")</f>
        <v>56</v>
      </c>
      <c r="S63" s="8" t="str">
        <f ca="1">HYPERLINK("#"&amp;CELL("direccion",Tabla_471067!A59),"56")</f>
        <v>56</v>
      </c>
      <c r="T63" s="8" t="str">
        <f ca="1">HYPERLINK("#"&amp;CELL("direccion",Tabla_471023!A59),"56")</f>
        <v>56</v>
      </c>
      <c r="U63" s="8" t="str">
        <f ca="1">HYPERLINK("#"&amp;CELL("direccion",Tabla_471047!A59),"56")</f>
        <v>56</v>
      </c>
      <c r="V63" s="8" t="str">
        <f ca="1">HYPERLINK("#"&amp;CELL("direccion",Tabla_471030!A59),"56")</f>
        <v>56</v>
      </c>
      <c r="W63" s="8" t="str">
        <f ca="1">HYPERLINK("#"&amp;CELL("direccion",Tabla_471041!A59),"56")</f>
        <v>56</v>
      </c>
      <c r="X63" s="8" t="str">
        <f ca="1">HYPERLINK("#"&amp;CELL("direccion",Tabla_471031!A59),"56")</f>
        <v>56</v>
      </c>
      <c r="Y63" s="8" t="str">
        <f ca="1">HYPERLINK("#"&amp;CELL("direccion",Tabla_471032!A59),"56")</f>
        <v>56</v>
      </c>
      <c r="Z63" s="8" t="str">
        <f ca="1">HYPERLINK("#"&amp;CELL("direccion",Tabla_471059!A59),"56")</f>
        <v>56</v>
      </c>
      <c r="AA63" s="8" t="str">
        <f ca="1">HYPERLINK("#"&amp;CELL("direccion",Tabla_471071!A59),"56")</f>
        <v>56</v>
      </c>
      <c r="AB63" s="8" t="str">
        <f ca="1">HYPERLINK("#"&amp;CELL("direccion",Tabla_471062!A59),"56")</f>
        <v>56</v>
      </c>
      <c r="AC63" s="8" t="str">
        <f ca="1">HYPERLINK("#"&amp;CELL("direccion",Tabla_471074!A59),"56")</f>
        <v>56</v>
      </c>
      <c r="AD63" s="5" t="s">
        <v>215</v>
      </c>
      <c r="AE63" s="6">
        <v>45210</v>
      </c>
      <c r="AF63" s="6">
        <v>45199</v>
      </c>
    </row>
    <row r="64" spans="1:32" x14ac:dyDescent="0.25">
      <c r="A64" s="5">
        <v>2023</v>
      </c>
      <c r="B64" s="6">
        <v>45108</v>
      </c>
      <c r="C64" s="6">
        <v>45199</v>
      </c>
      <c r="D64" s="5" t="s">
        <v>86</v>
      </c>
      <c r="E64" s="5">
        <v>25</v>
      </c>
      <c r="F64" s="5" t="s">
        <v>228</v>
      </c>
      <c r="G64" s="5" t="s">
        <v>288</v>
      </c>
      <c r="H64" s="5" t="s">
        <v>227</v>
      </c>
      <c r="I64" s="5" t="s">
        <v>416</v>
      </c>
      <c r="J64" s="5" t="s">
        <v>417</v>
      </c>
      <c r="K64" s="5" t="s">
        <v>418</v>
      </c>
      <c r="L64" s="5" t="s">
        <v>94</v>
      </c>
      <c r="M64" s="5">
        <v>24672</v>
      </c>
      <c r="N64" s="5" t="s">
        <v>214</v>
      </c>
      <c r="O64" s="5">
        <v>20385</v>
      </c>
      <c r="P64" s="5" t="s">
        <v>214</v>
      </c>
      <c r="Q64" s="8" t="str">
        <f ca="1">HYPERLINK("#"&amp;CELL("direccion",Tabla_471065!A60),"57")</f>
        <v>57</v>
      </c>
      <c r="R64" s="8" t="str">
        <f ca="1">HYPERLINK("#"&amp;CELL("direccion",Tabla_471039!A60),"57")</f>
        <v>57</v>
      </c>
      <c r="S64" s="8" t="str">
        <f ca="1">HYPERLINK("#"&amp;CELL("direccion",Tabla_471067!A60),"57")</f>
        <v>57</v>
      </c>
      <c r="T64" s="8" t="str">
        <f ca="1">HYPERLINK("#"&amp;CELL("direccion",Tabla_471023!A60),"57")</f>
        <v>57</v>
      </c>
      <c r="U64" s="8" t="str">
        <f ca="1">HYPERLINK("#"&amp;CELL("direccion",Tabla_471047!A60),"57")</f>
        <v>57</v>
      </c>
      <c r="V64" s="8" t="str">
        <f ca="1">HYPERLINK("#"&amp;CELL("direccion",Tabla_471030!A60),"57")</f>
        <v>57</v>
      </c>
      <c r="W64" s="8" t="str">
        <f ca="1">HYPERLINK("#"&amp;CELL("direccion",Tabla_471041!A60),"57")</f>
        <v>57</v>
      </c>
      <c r="X64" s="8" t="str">
        <f ca="1">HYPERLINK("#"&amp;CELL("direccion",Tabla_471031!A60),"57")</f>
        <v>57</v>
      </c>
      <c r="Y64" s="8" t="str">
        <f ca="1">HYPERLINK("#"&amp;CELL("direccion",Tabla_471032!A60),"57")</f>
        <v>57</v>
      </c>
      <c r="Z64" s="8" t="str">
        <f ca="1">HYPERLINK("#"&amp;CELL("direccion",Tabla_471059!A60),"57")</f>
        <v>57</v>
      </c>
      <c r="AA64" s="8" t="str">
        <f ca="1">HYPERLINK("#"&amp;CELL("direccion",Tabla_471071!A60),"57")</f>
        <v>57</v>
      </c>
      <c r="AB64" s="8" t="str">
        <f ca="1">HYPERLINK("#"&amp;CELL("direccion",Tabla_471062!A60),"57")</f>
        <v>57</v>
      </c>
      <c r="AC64" s="8" t="str">
        <f ca="1">HYPERLINK("#"&amp;CELL("direccion",Tabla_471074!A60),"57")</f>
        <v>57</v>
      </c>
      <c r="AD64" s="5" t="s">
        <v>215</v>
      </c>
      <c r="AE64" s="6">
        <v>45210</v>
      </c>
      <c r="AF64" s="6">
        <v>45199</v>
      </c>
    </row>
    <row r="65" spans="1:32" x14ac:dyDescent="0.25">
      <c r="A65" s="5">
        <v>2023</v>
      </c>
      <c r="B65" s="6">
        <v>45108</v>
      </c>
      <c r="C65" s="6">
        <v>45199</v>
      </c>
      <c r="D65" s="5" t="s">
        <v>86</v>
      </c>
      <c r="E65" s="5">
        <v>25</v>
      </c>
      <c r="F65" s="5" t="s">
        <v>228</v>
      </c>
      <c r="G65" s="5" t="s">
        <v>289</v>
      </c>
      <c r="H65" s="5" t="s">
        <v>227</v>
      </c>
      <c r="I65" s="5" t="s">
        <v>419</v>
      </c>
      <c r="J65" s="5" t="s">
        <v>420</v>
      </c>
      <c r="K65" s="5" t="s">
        <v>305</v>
      </c>
      <c r="L65" s="5" t="s">
        <v>93</v>
      </c>
      <c r="M65" s="5">
        <v>24672</v>
      </c>
      <c r="N65" s="5" t="s">
        <v>214</v>
      </c>
      <c r="O65" s="5">
        <v>20385</v>
      </c>
      <c r="P65" s="5" t="s">
        <v>214</v>
      </c>
      <c r="Q65" s="8" t="str">
        <f ca="1">HYPERLINK("#"&amp;CELL("direccion",Tabla_471065!A61),"58")</f>
        <v>58</v>
      </c>
      <c r="R65" s="8" t="str">
        <f ca="1">HYPERLINK("#"&amp;CELL("direccion",Tabla_471039!A61),"58")</f>
        <v>58</v>
      </c>
      <c r="S65" s="8" t="str">
        <f ca="1">HYPERLINK("#"&amp;CELL("direccion",Tabla_471067!A61),"58")</f>
        <v>58</v>
      </c>
      <c r="T65" s="8" t="str">
        <f ca="1">HYPERLINK("#"&amp;CELL("direccion",Tabla_471023!A61),"58")</f>
        <v>58</v>
      </c>
      <c r="U65" s="8" t="str">
        <f ca="1">HYPERLINK("#"&amp;CELL("direccion",Tabla_471047!A61),"58")</f>
        <v>58</v>
      </c>
      <c r="V65" s="8" t="str">
        <f ca="1">HYPERLINK("#"&amp;CELL("direccion",Tabla_471030!A61),"58")</f>
        <v>58</v>
      </c>
      <c r="W65" s="8" t="str">
        <f ca="1">HYPERLINK("#"&amp;CELL("direccion",Tabla_471041!A61),"58")</f>
        <v>58</v>
      </c>
      <c r="X65" s="8" t="str">
        <f ca="1">HYPERLINK("#"&amp;CELL("direccion",Tabla_471031!A61),"58")</f>
        <v>58</v>
      </c>
      <c r="Y65" s="8" t="str">
        <f ca="1">HYPERLINK("#"&amp;CELL("direccion",Tabla_471032!A61),"58")</f>
        <v>58</v>
      </c>
      <c r="Z65" s="8" t="str">
        <f ca="1">HYPERLINK("#"&amp;CELL("direccion",Tabla_471059!A61),"58")</f>
        <v>58</v>
      </c>
      <c r="AA65" s="8" t="str">
        <f ca="1">HYPERLINK("#"&amp;CELL("direccion",Tabla_471071!A61),"58")</f>
        <v>58</v>
      </c>
      <c r="AB65" s="8" t="str">
        <f ca="1">HYPERLINK("#"&amp;CELL("direccion",Tabla_471062!A61),"58")</f>
        <v>58</v>
      </c>
      <c r="AC65" s="8" t="str">
        <f ca="1">HYPERLINK("#"&amp;CELL("direccion",Tabla_471074!A61),"58")</f>
        <v>58</v>
      </c>
      <c r="AD65" s="5" t="s">
        <v>215</v>
      </c>
      <c r="AE65" s="6">
        <v>45210</v>
      </c>
      <c r="AF65" s="6">
        <v>45199</v>
      </c>
    </row>
  </sheetData>
  <autoFilter ref="A7:AG65" xr:uid="{00000000-0001-0000-0000-000000000000}"/>
  <mergeCells count="7">
    <mergeCell ref="A6:AG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61"/>
  <sheetViews>
    <sheetView topLeftCell="A3" workbookViewId="0">
      <selection activeCell="A4" sqref="A4"/>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 t="s">
        <v>100</v>
      </c>
      <c r="B3" s="1" t="s">
        <v>101</v>
      </c>
      <c r="C3" s="1" t="s">
        <v>102</v>
      </c>
      <c r="D3" s="1" t="s">
        <v>103</v>
      </c>
      <c r="E3" s="1" t="s">
        <v>104</v>
      </c>
      <c r="F3" s="1" t="s">
        <v>105</v>
      </c>
    </row>
    <row r="4" spans="1:6" x14ac:dyDescent="0.25">
      <c r="A4" s="5">
        <v>1</v>
      </c>
      <c r="B4" s="3" t="s">
        <v>216</v>
      </c>
      <c r="C4" s="5">
        <v>23</v>
      </c>
      <c r="D4" s="3">
        <v>0</v>
      </c>
      <c r="E4" s="3" t="s">
        <v>214</v>
      </c>
      <c r="F4" s="3" t="s">
        <v>217</v>
      </c>
    </row>
    <row r="5" spans="1:6" x14ac:dyDescent="0.25">
      <c r="A5" s="5">
        <v>2</v>
      </c>
      <c r="B5" s="5" t="s">
        <v>216</v>
      </c>
      <c r="C5" s="5">
        <v>0</v>
      </c>
      <c r="D5" s="5">
        <v>0</v>
      </c>
      <c r="E5" s="5" t="s">
        <v>214</v>
      </c>
      <c r="F5" s="5" t="s">
        <v>217</v>
      </c>
    </row>
    <row r="6" spans="1:6" x14ac:dyDescent="0.25">
      <c r="A6" s="5">
        <v>3</v>
      </c>
      <c r="B6" s="5" t="s">
        <v>216</v>
      </c>
      <c r="C6" s="5">
        <v>0</v>
      </c>
      <c r="D6" s="5">
        <v>0</v>
      </c>
      <c r="E6" s="5" t="s">
        <v>214</v>
      </c>
      <c r="F6" s="5" t="s">
        <v>217</v>
      </c>
    </row>
    <row r="7" spans="1:6" x14ac:dyDescent="0.25">
      <c r="A7" s="5">
        <v>4</v>
      </c>
      <c r="B7" s="5" t="s">
        <v>216</v>
      </c>
      <c r="C7" s="5">
        <v>68</v>
      </c>
      <c r="D7" s="5">
        <v>0</v>
      </c>
      <c r="E7" s="5" t="s">
        <v>214</v>
      </c>
      <c r="F7" s="5" t="s">
        <v>217</v>
      </c>
    </row>
    <row r="8" spans="1:6" x14ac:dyDescent="0.25">
      <c r="A8" s="5">
        <v>5</v>
      </c>
      <c r="B8" s="5" t="s">
        <v>216</v>
      </c>
      <c r="C8" s="5">
        <v>0</v>
      </c>
      <c r="D8" s="5">
        <v>0</v>
      </c>
      <c r="E8" s="5" t="s">
        <v>214</v>
      </c>
      <c r="F8" s="5" t="s">
        <v>217</v>
      </c>
    </row>
    <row r="9" spans="1:6" x14ac:dyDescent="0.25">
      <c r="A9" s="5">
        <v>6</v>
      </c>
      <c r="B9" s="5" t="s">
        <v>216</v>
      </c>
      <c r="C9" s="5">
        <v>0</v>
      </c>
      <c r="D9" s="5">
        <v>0</v>
      </c>
      <c r="E9" s="5" t="s">
        <v>214</v>
      </c>
      <c r="F9" s="5" t="s">
        <v>217</v>
      </c>
    </row>
    <row r="10" spans="1:6" x14ac:dyDescent="0.25">
      <c r="A10" s="5">
        <v>7</v>
      </c>
      <c r="B10" s="5" t="s">
        <v>216</v>
      </c>
      <c r="C10" s="5">
        <v>0</v>
      </c>
      <c r="D10" s="5">
        <v>0</v>
      </c>
      <c r="E10" s="5" t="s">
        <v>214</v>
      </c>
      <c r="F10" s="5" t="s">
        <v>217</v>
      </c>
    </row>
    <row r="11" spans="1:6" x14ac:dyDescent="0.25">
      <c r="A11" s="5">
        <v>8</v>
      </c>
      <c r="B11" s="5" t="s">
        <v>216</v>
      </c>
      <c r="C11" s="5">
        <v>0</v>
      </c>
      <c r="D11" s="5">
        <v>0</v>
      </c>
      <c r="E11" s="5" t="s">
        <v>214</v>
      </c>
      <c r="F11" s="5" t="s">
        <v>217</v>
      </c>
    </row>
    <row r="12" spans="1:6" x14ac:dyDescent="0.25">
      <c r="A12" s="5">
        <v>9</v>
      </c>
      <c r="B12" s="5" t="s">
        <v>216</v>
      </c>
      <c r="C12" s="5">
        <v>23</v>
      </c>
      <c r="D12" s="5">
        <v>0</v>
      </c>
      <c r="E12" s="5" t="s">
        <v>214</v>
      </c>
      <c r="F12" s="5" t="s">
        <v>217</v>
      </c>
    </row>
    <row r="13" spans="1:6" x14ac:dyDescent="0.25">
      <c r="A13" s="5">
        <v>10</v>
      </c>
      <c r="B13" s="5" t="s">
        <v>216</v>
      </c>
      <c r="C13" s="5">
        <v>23</v>
      </c>
      <c r="D13" s="5">
        <v>0</v>
      </c>
      <c r="E13" s="5" t="s">
        <v>214</v>
      </c>
      <c r="F13" s="5" t="s">
        <v>217</v>
      </c>
    </row>
    <row r="14" spans="1:6" x14ac:dyDescent="0.25">
      <c r="A14" s="5">
        <v>11</v>
      </c>
      <c r="B14" s="5" t="s">
        <v>216</v>
      </c>
      <c r="C14" s="5">
        <v>23</v>
      </c>
      <c r="D14" s="5">
        <v>0</v>
      </c>
      <c r="E14" s="5" t="s">
        <v>214</v>
      </c>
      <c r="F14" s="5" t="s">
        <v>217</v>
      </c>
    </row>
    <row r="15" spans="1:6" x14ac:dyDescent="0.25">
      <c r="A15" s="5">
        <v>12</v>
      </c>
      <c r="B15" s="5" t="s">
        <v>216</v>
      </c>
      <c r="C15" s="5">
        <v>0</v>
      </c>
      <c r="D15" s="5">
        <v>0</v>
      </c>
      <c r="E15" s="5" t="s">
        <v>214</v>
      </c>
      <c r="F15" s="5" t="s">
        <v>217</v>
      </c>
    </row>
    <row r="16" spans="1:6" x14ac:dyDescent="0.25">
      <c r="A16" s="5">
        <v>13</v>
      </c>
      <c r="B16" s="5" t="s">
        <v>216</v>
      </c>
      <c r="C16" s="5">
        <v>0</v>
      </c>
      <c r="D16" s="5">
        <v>0</v>
      </c>
      <c r="E16" s="5" t="s">
        <v>214</v>
      </c>
      <c r="F16" s="5" t="s">
        <v>217</v>
      </c>
    </row>
    <row r="17" spans="1:6" x14ac:dyDescent="0.25">
      <c r="A17" s="5">
        <v>14</v>
      </c>
      <c r="B17" s="5" t="s">
        <v>216</v>
      </c>
      <c r="C17" s="5">
        <v>41</v>
      </c>
      <c r="D17" s="5">
        <v>0</v>
      </c>
      <c r="E17" s="5" t="s">
        <v>214</v>
      </c>
      <c r="F17" s="5" t="s">
        <v>217</v>
      </c>
    </row>
    <row r="18" spans="1:6" x14ac:dyDescent="0.25">
      <c r="A18" s="5">
        <v>15</v>
      </c>
      <c r="B18" s="5" t="s">
        <v>216</v>
      </c>
      <c r="C18" s="5">
        <v>23</v>
      </c>
      <c r="D18" s="5">
        <v>0</v>
      </c>
      <c r="E18" s="5" t="s">
        <v>214</v>
      </c>
      <c r="F18" s="5" t="s">
        <v>217</v>
      </c>
    </row>
    <row r="19" spans="1:6" x14ac:dyDescent="0.25">
      <c r="A19" s="5">
        <v>16</v>
      </c>
      <c r="B19" s="5" t="s">
        <v>216</v>
      </c>
      <c r="C19" s="5">
        <v>0</v>
      </c>
      <c r="D19" s="5">
        <v>0</v>
      </c>
      <c r="E19" s="5" t="s">
        <v>214</v>
      </c>
      <c r="F19" s="5" t="s">
        <v>217</v>
      </c>
    </row>
    <row r="20" spans="1:6" x14ac:dyDescent="0.25">
      <c r="A20" s="5">
        <v>17</v>
      </c>
      <c r="B20" s="5" t="s">
        <v>216</v>
      </c>
      <c r="C20" s="5">
        <v>0</v>
      </c>
      <c r="D20" s="5">
        <v>0</v>
      </c>
      <c r="E20" s="5" t="s">
        <v>214</v>
      </c>
      <c r="F20" s="5" t="s">
        <v>217</v>
      </c>
    </row>
    <row r="21" spans="1:6" x14ac:dyDescent="0.25">
      <c r="A21" s="5">
        <v>18</v>
      </c>
      <c r="B21" s="5" t="s">
        <v>216</v>
      </c>
      <c r="C21" s="5">
        <v>0</v>
      </c>
      <c r="D21" s="5">
        <v>0</v>
      </c>
      <c r="E21" s="5" t="s">
        <v>214</v>
      </c>
      <c r="F21" s="5" t="s">
        <v>217</v>
      </c>
    </row>
    <row r="22" spans="1:6" x14ac:dyDescent="0.25">
      <c r="A22" s="5">
        <v>19</v>
      </c>
      <c r="B22" s="5" t="s">
        <v>216</v>
      </c>
      <c r="C22" s="5">
        <v>23</v>
      </c>
      <c r="D22" s="5">
        <v>0</v>
      </c>
      <c r="E22" s="5" t="s">
        <v>214</v>
      </c>
      <c r="F22" s="5" t="s">
        <v>217</v>
      </c>
    </row>
    <row r="23" spans="1:6" x14ac:dyDescent="0.25">
      <c r="A23" s="5">
        <v>20</v>
      </c>
      <c r="B23" s="5" t="s">
        <v>216</v>
      </c>
      <c r="C23" s="5">
        <v>0</v>
      </c>
      <c r="D23" s="5">
        <v>0</v>
      </c>
      <c r="E23" s="5" t="s">
        <v>214</v>
      </c>
      <c r="F23" s="5" t="s">
        <v>217</v>
      </c>
    </row>
    <row r="24" spans="1:6" x14ac:dyDescent="0.25">
      <c r="A24" s="5">
        <v>21</v>
      </c>
      <c r="B24" s="5" t="s">
        <v>216</v>
      </c>
      <c r="C24" s="5">
        <v>23</v>
      </c>
      <c r="D24" s="5">
        <v>0</v>
      </c>
      <c r="E24" s="5" t="s">
        <v>214</v>
      </c>
      <c r="F24" s="5" t="s">
        <v>217</v>
      </c>
    </row>
    <row r="25" spans="1:6" x14ac:dyDescent="0.25">
      <c r="A25" s="5">
        <v>22</v>
      </c>
      <c r="B25" s="5" t="s">
        <v>216</v>
      </c>
      <c r="C25" s="5">
        <v>0</v>
      </c>
      <c r="D25" s="5">
        <v>0</v>
      </c>
      <c r="E25" s="5" t="s">
        <v>214</v>
      </c>
      <c r="F25" s="5" t="s">
        <v>217</v>
      </c>
    </row>
    <row r="26" spans="1:6" x14ac:dyDescent="0.25">
      <c r="A26" s="5">
        <v>23</v>
      </c>
      <c r="B26" s="5" t="s">
        <v>216</v>
      </c>
      <c r="C26" s="5">
        <v>23</v>
      </c>
      <c r="D26" s="5">
        <v>0</v>
      </c>
      <c r="E26" s="5" t="s">
        <v>214</v>
      </c>
      <c r="F26" s="5" t="s">
        <v>217</v>
      </c>
    </row>
    <row r="27" spans="1:6" x14ac:dyDescent="0.25">
      <c r="A27" s="5">
        <v>24</v>
      </c>
      <c r="B27" s="5" t="s">
        <v>216</v>
      </c>
      <c r="C27" s="5">
        <v>0</v>
      </c>
      <c r="D27" s="5">
        <v>0</v>
      </c>
      <c r="E27" s="5" t="s">
        <v>214</v>
      </c>
      <c r="F27" s="5" t="s">
        <v>217</v>
      </c>
    </row>
    <row r="28" spans="1:6" x14ac:dyDescent="0.25">
      <c r="A28" s="5">
        <v>25</v>
      </c>
      <c r="B28" s="5" t="s">
        <v>216</v>
      </c>
      <c r="C28" s="5">
        <v>41</v>
      </c>
      <c r="D28" s="5">
        <v>0</v>
      </c>
      <c r="E28" s="5" t="s">
        <v>214</v>
      </c>
      <c r="F28" s="5" t="s">
        <v>217</v>
      </c>
    </row>
    <row r="29" spans="1:6" x14ac:dyDescent="0.25">
      <c r="A29" s="5">
        <v>26</v>
      </c>
      <c r="B29" s="5" t="s">
        <v>216</v>
      </c>
      <c r="C29" s="5">
        <v>0</v>
      </c>
      <c r="D29" s="5">
        <v>0</v>
      </c>
      <c r="E29" s="5" t="s">
        <v>214</v>
      </c>
      <c r="F29" s="5" t="s">
        <v>217</v>
      </c>
    </row>
    <row r="30" spans="1:6" x14ac:dyDescent="0.25">
      <c r="A30" s="5">
        <v>27</v>
      </c>
      <c r="B30" s="5" t="s">
        <v>216</v>
      </c>
      <c r="C30" s="5">
        <v>23</v>
      </c>
      <c r="D30" s="5">
        <v>0</v>
      </c>
      <c r="E30" s="5" t="s">
        <v>214</v>
      </c>
      <c r="F30" s="5" t="s">
        <v>217</v>
      </c>
    </row>
    <row r="31" spans="1:6" x14ac:dyDescent="0.25">
      <c r="A31" s="5">
        <v>28</v>
      </c>
      <c r="B31" s="5" t="s">
        <v>216</v>
      </c>
      <c r="C31" s="5">
        <v>0</v>
      </c>
      <c r="D31" s="5">
        <v>0</v>
      </c>
      <c r="E31" s="5" t="s">
        <v>214</v>
      </c>
      <c r="F31" s="5" t="s">
        <v>217</v>
      </c>
    </row>
    <row r="32" spans="1:6" x14ac:dyDescent="0.25">
      <c r="A32" s="5">
        <v>29</v>
      </c>
      <c r="B32" s="5" t="s">
        <v>216</v>
      </c>
      <c r="C32" s="5">
        <v>68</v>
      </c>
      <c r="D32" s="5">
        <v>0</v>
      </c>
      <c r="E32" s="5" t="s">
        <v>214</v>
      </c>
      <c r="F32" s="5" t="s">
        <v>217</v>
      </c>
    </row>
    <row r="33" spans="1:6" x14ac:dyDescent="0.25">
      <c r="A33" s="5">
        <v>30</v>
      </c>
      <c r="B33" s="5" t="s">
        <v>216</v>
      </c>
      <c r="C33" s="5">
        <v>68</v>
      </c>
      <c r="D33" s="5">
        <v>0</v>
      </c>
      <c r="E33" s="5" t="s">
        <v>214</v>
      </c>
      <c r="F33" s="5" t="s">
        <v>217</v>
      </c>
    </row>
    <row r="34" spans="1:6" x14ac:dyDescent="0.25">
      <c r="A34" s="5">
        <v>31</v>
      </c>
      <c r="B34" s="5" t="s">
        <v>216</v>
      </c>
      <c r="C34" s="5">
        <v>0</v>
      </c>
      <c r="D34" s="5">
        <v>0</v>
      </c>
      <c r="E34" s="5" t="s">
        <v>214</v>
      </c>
      <c r="F34" s="5" t="s">
        <v>217</v>
      </c>
    </row>
    <row r="35" spans="1:6" x14ac:dyDescent="0.25">
      <c r="A35" s="5">
        <v>32</v>
      </c>
      <c r="B35" s="5" t="s">
        <v>216</v>
      </c>
      <c r="C35" s="5">
        <v>0</v>
      </c>
      <c r="D35" s="5">
        <v>0</v>
      </c>
      <c r="E35" s="5" t="s">
        <v>214</v>
      </c>
      <c r="F35" s="5" t="s">
        <v>217</v>
      </c>
    </row>
    <row r="36" spans="1:6" x14ac:dyDescent="0.25">
      <c r="A36" s="5">
        <v>33</v>
      </c>
      <c r="B36" s="5" t="s">
        <v>216</v>
      </c>
      <c r="C36" s="5">
        <v>0</v>
      </c>
      <c r="D36" s="5">
        <v>0</v>
      </c>
      <c r="E36" s="5" t="s">
        <v>214</v>
      </c>
      <c r="F36" s="5" t="s">
        <v>217</v>
      </c>
    </row>
    <row r="37" spans="1:6" x14ac:dyDescent="0.25">
      <c r="A37" s="5">
        <v>34</v>
      </c>
      <c r="B37" s="5" t="s">
        <v>216</v>
      </c>
      <c r="C37" s="5">
        <v>23</v>
      </c>
      <c r="D37" s="5">
        <v>0</v>
      </c>
      <c r="E37" s="5" t="s">
        <v>214</v>
      </c>
      <c r="F37" s="5" t="s">
        <v>217</v>
      </c>
    </row>
    <row r="38" spans="1:6" x14ac:dyDescent="0.25">
      <c r="A38" s="5">
        <v>35</v>
      </c>
      <c r="B38" s="5" t="s">
        <v>216</v>
      </c>
      <c r="C38" s="5">
        <v>0</v>
      </c>
      <c r="D38" s="5">
        <v>0</v>
      </c>
      <c r="E38" s="5" t="s">
        <v>214</v>
      </c>
      <c r="F38" s="5" t="s">
        <v>217</v>
      </c>
    </row>
    <row r="39" spans="1:6" x14ac:dyDescent="0.25">
      <c r="A39" s="5">
        <v>36</v>
      </c>
      <c r="B39" s="5" t="s">
        <v>216</v>
      </c>
      <c r="C39" s="5">
        <v>23</v>
      </c>
      <c r="D39" s="5">
        <v>0</v>
      </c>
      <c r="E39" s="5" t="s">
        <v>214</v>
      </c>
      <c r="F39" s="5" t="s">
        <v>217</v>
      </c>
    </row>
    <row r="40" spans="1:6" x14ac:dyDescent="0.25">
      <c r="A40" s="5">
        <v>37</v>
      </c>
      <c r="B40" s="5" t="s">
        <v>216</v>
      </c>
      <c r="C40" s="5">
        <v>68</v>
      </c>
      <c r="D40" s="5">
        <v>0</v>
      </c>
      <c r="E40" s="5" t="s">
        <v>214</v>
      </c>
      <c r="F40" s="5" t="s">
        <v>217</v>
      </c>
    </row>
    <row r="41" spans="1:6" x14ac:dyDescent="0.25">
      <c r="A41" s="5">
        <v>38</v>
      </c>
      <c r="B41" s="5" t="s">
        <v>216</v>
      </c>
      <c r="C41" s="5">
        <v>23</v>
      </c>
      <c r="D41" s="5">
        <v>0</v>
      </c>
      <c r="E41" s="5" t="s">
        <v>214</v>
      </c>
      <c r="F41" s="5" t="s">
        <v>217</v>
      </c>
    </row>
    <row r="42" spans="1:6" x14ac:dyDescent="0.25">
      <c r="A42" s="5">
        <v>39</v>
      </c>
      <c r="B42" s="5" t="s">
        <v>216</v>
      </c>
      <c r="C42" s="5">
        <v>54.5</v>
      </c>
      <c r="D42" s="5">
        <v>0</v>
      </c>
      <c r="E42" s="5" t="s">
        <v>214</v>
      </c>
      <c r="F42" s="5" t="s">
        <v>217</v>
      </c>
    </row>
    <row r="43" spans="1:6" x14ac:dyDescent="0.25">
      <c r="A43" s="5">
        <v>40</v>
      </c>
      <c r="B43" s="5" t="s">
        <v>216</v>
      </c>
      <c r="C43" s="5">
        <v>23</v>
      </c>
      <c r="D43" s="5">
        <v>0</v>
      </c>
      <c r="E43" s="5" t="s">
        <v>214</v>
      </c>
      <c r="F43" s="5" t="s">
        <v>217</v>
      </c>
    </row>
    <row r="44" spans="1:6" x14ac:dyDescent="0.25">
      <c r="A44" s="5">
        <v>41</v>
      </c>
      <c r="B44" s="5" t="s">
        <v>216</v>
      </c>
      <c r="C44" s="5">
        <v>68</v>
      </c>
      <c r="D44" s="5">
        <v>0</v>
      </c>
      <c r="E44" s="5" t="s">
        <v>214</v>
      </c>
      <c r="F44" s="5" t="s">
        <v>217</v>
      </c>
    </row>
    <row r="45" spans="1:6" x14ac:dyDescent="0.25">
      <c r="A45" s="5">
        <v>42</v>
      </c>
      <c r="B45" s="5" t="s">
        <v>216</v>
      </c>
      <c r="C45" s="5">
        <v>23</v>
      </c>
      <c r="D45" s="5">
        <v>0</v>
      </c>
      <c r="E45" s="5" t="s">
        <v>214</v>
      </c>
      <c r="F45" s="5" t="s">
        <v>217</v>
      </c>
    </row>
    <row r="46" spans="1:6" x14ac:dyDescent="0.25">
      <c r="A46" s="5">
        <v>43</v>
      </c>
      <c r="B46" s="5" t="s">
        <v>216</v>
      </c>
      <c r="C46" s="5">
        <v>27.5</v>
      </c>
      <c r="D46" s="5">
        <v>0</v>
      </c>
      <c r="E46" s="5" t="s">
        <v>214</v>
      </c>
      <c r="F46" s="5" t="s">
        <v>217</v>
      </c>
    </row>
    <row r="47" spans="1:6" x14ac:dyDescent="0.25">
      <c r="A47" s="5">
        <v>44</v>
      </c>
      <c r="B47" s="5" t="s">
        <v>216</v>
      </c>
      <c r="C47" s="5">
        <v>0</v>
      </c>
      <c r="D47" s="5">
        <v>0</v>
      </c>
      <c r="E47" s="5" t="s">
        <v>214</v>
      </c>
      <c r="F47" s="5" t="s">
        <v>217</v>
      </c>
    </row>
    <row r="48" spans="1:6" x14ac:dyDescent="0.25">
      <c r="A48" s="5">
        <v>45</v>
      </c>
      <c r="B48" s="5" t="s">
        <v>216</v>
      </c>
      <c r="C48" s="5">
        <v>0</v>
      </c>
      <c r="D48" s="5">
        <v>0</v>
      </c>
      <c r="E48" s="5" t="s">
        <v>214</v>
      </c>
      <c r="F48" s="5" t="s">
        <v>217</v>
      </c>
    </row>
    <row r="49" spans="1:6" x14ac:dyDescent="0.25">
      <c r="A49" s="5">
        <v>46</v>
      </c>
      <c r="B49" s="5" t="s">
        <v>216</v>
      </c>
      <c r="C49" s="5">
        <v>0</v>
      </c>
      <c r="D49" s="5">
        <v>0</v>
      </c>
      <c r="E49" s="5" t="s">
        <v>214</v>
      </c>
      <c r="F49" s="5" t="s">
        <v>217</v>
      </c>
    </row>
    <row r="50" spans="1:6" x14ac:dyDescent="0.25">
      <c r="A50" s="5">
        <v>47</v>
      </c>
      <c r="B50" s="5" t="s">
        <v>216</v>
      </c>
      <c r="C50" s="5">
        <v>27.5</v>
      </c>
      <c r="D50" s="5">
        <v>0</v>
      </c>
      <c r="E50" s="5" t="s">
        <v>214</v>
      </c>
      <c r="F50" s="5" t="s">
        <v>217</v>
      </c>
    </row>
    <row r="51" spans="1:6" x14ac:dyDescent="0.25">
      <c r="A51" s="5">
        <v>48</v>
      </c>
      <c r="B51" s="5" t="s">
        <v>216</v>
      </c>
      <c r="C51" s="5">
        <v>0</v>
      </c>
      <c r="D51" s="5">
        <v>0</v>
      </c>
      <c r="E51" s="5" t="s">
        <v>214</v>
      </c>
      <c r="F51" s="5" t="s">
        <v>217</v>
      </c>
    </row>
    <row r="52" spans="1:6" x14ac:dyDescent="0.25">
      <c r="A52" s="5">
        <v>49</v>
      </c>
      <c r="B52" s="5" t="s">
        <v>216</v>
      </c>
      <c r="C52" s="5">
        <v>0</v>
      </c>
      <c r="D52" s="5">
        <v>0</v>
      </c>
      <c r="E52" s="5" t="s">
        <v>214</v>
      </c>
      <c r="F52" s="5" t="s">
        <v>217</v>
      </c>
    </row>
    <row r="53" spans="1:6" x14ac:dyDescent="0.25">
      <c r="A53" s="5">
        <v>50</v>
      </c>
      <c r="B53" s="5" t="s">
        <v>216</v>
      </c>
      <c r="C53" s="5">
        <v>23</v>
      </c>
      <c r="D53" s="5">
        <v>0</v>
      </c>
      <c r="E53" s="5" t="s">
        <v>214</v>
      </c>
      <c r="F53" s="5" t="s">
        <v>217</v>
      </c>
    </row>
    <row r="54" spans="1:6" x14ac:dyDescent="0.25">
      <c r="A54" s="5">
        <v>51</v>
      </c>
      <c r="B54" s="5" t="s">
        <v>216</v>
      </c>
      <c r="C54" s="5">
        <v>23</v>
      </c>
      <c r="D54" s="5">
        <v>0</v>
      </c>
      <c r="E54" s="5" t="s">
        <v>214</v>
      </c>
      <c r="F54" s="5" t="s">
        <v>217</v>
      </c>
    </row>
    <row r="55" spans="1:6" x14ac:dyDescent="0.25">
      <c r="A55" s="5">
        <v>52</v>
      </c>
      <c r="B55" s="5" t="s">
        <v>216</v>
      </c>
      <c r="C55" s="5">
        <v>0</v>
      </c>
      <c r="D55" s="5">
        <v>0</v>
      </c>
      <c r="E55" s="5" t="s">
        <v>214</v>
      </c>
      <c r="F55" s="5" t="s">
        <v>217</v>
      </c>
    </row>
    <row r="56" spans="1:6" x14ac:dyDescent="0.25">
      <c r="A56" s="5">
        <v>53</v>
      </c>
      <c r="B56" s="5" t="s">
        <v>216</v>
      </c>
      <c r="C56" s="5">
        <v>0</v>
      </c>
      <c r="D56" s="5">
        <v>0</v>
      </c>
      <c r="E56" s="5" t="s">
        <v>214</v>
      </c>
      <c r="F56" s="5" t="s">
        <v>217</v>
      </c>
    </row>
    <row r="57" spans="1:6" x14ac:dyDescent="0.25">
      <c r="A57" s="5">
        <v>54</v>
      </c>
      <c r="B57" s="5" t="s">
        <v>216</v>
      </c>
      <c r="C57" s="5">
        <v>68</v>
      </c>
      <c r="D57" s="5">
        <v>0</v>
      </c>
      <c r="E57" s="5" t="s">
        <v>214</v>
      </c>
      <c r="F57" s="5" t="s">
        <v>217</v>
      </c>
    </row>
    <row r="58" spans="1:6" x14ac:dyDescent="0.25">
      <c r="A58" s="5">
        <v>55</v>
      </c>
      <c r="B58" s="5" t="s">
        <v>216</v>
      </c>
      <c r="C58" s="5">
        <v>0</v>
      </c>
      <c r="D58" s="5">
        <v>0</v>
      </c>
      <c r="E58" s="5" t="s">
        <v>214</v>
      </c>
      <c r="F58" s="5" t="s">
        <v>217</v>
      </c>
    </row>
    <row r="59" spans="1:6" x14ac:dyDescent="0.25">
      <c r="A59" s="5">
        <v>56</v>
      </c>
      <c r="B59" s="5" t="s">
        <v>216</v>
      </c>
      <c r="C59" s="5">
        <v>0</v>
      </c>
      <c r="D59" s="5">
        <v>0</v>
      </c>
      <c r="E59" s="5" t="s">
        <v>214</v>
      </c>
      <c r="F59" s="5" t="s">
        <v>217</v>
      </c>
    </row>
    <row r="60" spans="1:6" x14ac:dyDescent="0.25">
      <c r="A60" s="5">
        <v>57</v>
      </c>
      <c r="B60" s="5" t="s">
        <v>216</v>
      </c>
      <c r="C60" s="5">
        <v>23</v>
      </c>
      <c r="D60" s="5">
        <v>0</v>
      </c>
      <c r="E60" s="5" t="s">
        <v>214</v>
      </c>
      <c r="F60" s="5" t="s">
        <v>217</v>
      </c>
    </row>
    <row r="61" spans="1:6" x14ac:dyDescent="0.25">
      <c r="A61" s="5">
        <v>58</v>
      </c>
      <c r="B61" s="5" t="s">
        <v>216</v>
      </c>
      <c r="C61" s="5">
        <v>0</v>
      </c>
      <c r="D61" s="5">
        <v>0</v>
      </c>
      <c r="E61" s="5" t="s">
        <v>214</v>
      </c>
      <c r="F61" s="5" t="s">
        <v>217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61"/>
  <sheetViews>
    <sheetView topLeftCell="A3" workbookViewId="0">
      <selection activeCell="A4" sqref="A4"/>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row r="4" spans="1:3" x14ac:dyDescent="0.25">
      <c r="A4" s="5">
        <v>1</v>
      </c>
      <c r="B4" s="3" t="s">
        <v>218</v>
      </c>
      <c r="C4" s="3" t="s">
        <v>217</v>
      </c>
    </row>
    <row r="5" spans="1:3" x14ac:dyDescent="0.25">
      <c r="A5" s="5">
        <v>2</v>
      </c>
      <c r="B5" s="5" t="s">
        <v>218</v>
      </c>
      <c r="C5" s="5" t="s">
        <v>217</v>
      </c>
    </row>
    <row r="6" spans="1:3" x14ac:dyDescent="0.25">
      <c r="A6" s="5">
        <v>3</v>
      </c>
      <c r="B6" s="5" t="s">
        <v>218</v>
      </c>
      <c r="C6" s="5" t="s">
        <v>217</v>
      </c>
    </row>
    <row r="7" spans="1:3" x14ac:dyDescent="0.25">
      <c r="A7" s="5">
        <v>4</v>
      </c>
      <c r="B7" s="5" t="s">
        <v>218</v>
      </c>
      <c r="C7" s="5" t="s">
        <v>217</v>
      </c>
    </row>
    <row r="8" spans="1:3" x14ac:dyDescent="0.25">
      <c r="A8" s="5">
        <v>5</v>
      </c>
      <c r="B8" s="5" t="s">
        <v>218</v>
      </c>
      <c r="C8" s="5" t="s">
        <v>217</v>
      </c>
    </row>
    <row r="9" spans="1:3" x14ac:dyDescent="0.25">
      <c r="A9" s="5">
        <v>6</v>
      </c>
      <c r="B9" s="5" t="s">
        <v>218</v>
      </c>
      <c r="C9" s="5" t="s">
        <v>217</v>
      </c>
    </row>
    <row r="10" spans="1:3" x14ac:dyDescent="0.25">
      <c r="A10" s="5">
        <v>7</v>
      </c>
      <c r="B10" s="5" t="s">
        <v>218</v>
      </c>
      <c r="C10" s="5" t="s">
        <v>217</v>
      </c>
    </row>
    <row r="11" spans="1:3" x14ac:dyDescent="0.25">
      <c r="A11" s="5">
        <v>8</v>
      </c>
      <c r="B11" s="5" t="s">
        <v>218</v>
      </c>
      <c r="C11" s="5" t="s">
        <v>217</v>
      </c>
    </row>
    <row r="12" spans="1:3" x14ac:dyDescent="0.25">
      <c r="A12" s="5">
        <v>9</v>
      </c>
      <c r="B12" s="5" t="s">
        <v>218</v>
      </c>
      <c r="C12" s="5" t="s">
        <v>217</v>
      </c>
    </row>
    <row r="13" spans="1:3" x14ac:dyDescent="0.25">
      <c r="A13" s="5">
        <v>10</v>
      </c>
      <c r="B13" s="5" t="s">
        <v>218</v>
      </c>
      <c r="C13" s="5" t="s">
        <v>217</v>
      </c>
    </row>
    <row r="14" spans="1:3" x14ac:dyDescent="0.25">
      <c r="A14" s="5">
        <v>11</v>
      </c>
      <c r="B14" s="5" t="s">
        <v>218</v>
      </c>
      <c r="C14" s="5" t="s">
        <v>217</v>
      </c>
    </row>
    <row r="15" spans="1:3" x14ac:dyDescent="0.25">
      <c r="A15" s="5">
        <v>12</v>
      </c>
      <c r="B15" s="5" t="s">
        <v>218</v>
      </c>
      <c r="C15" s="5" t="s">
        <v>217</v>
      </c>
    </row>
    <row r="16" spans="1:3" x14ac:dyDescent="0.25">
      <c r="A16" s="5">
        <v>13</v>
      </c>
      <c r="B16" s="5" t="s">
        <v>218</v>
      </c>
      <c r="C16" s="5" t="s">
        <v>217</v>
      </c>
    </row>
    <row r="17" spans="1:3" x14ac:dyDescent="0.25">
      <c r="A17" s="5">
        <v>14</v>
      </c>
      <c r="B17" s="5" t="s">
        <v>218</v>
      </c>
      <c r="C17" s="5" t="s">
        <v>217</v>
      </c>
    </row>
    <row r="18" spans="1:3" x14ac:dyDescent="0.25">
      <c r="A18" s="5">
        <v>15</v>
      </c>
      <c r="B18" s="5" t="s">
        <v>218</v>
      </c>
      <c r="C18" s="5" t="s">
        <v>217</v>
      </c>
    </row>
    <row r="19" spans="1:3" x14ac:dyDescent="0.25">
      <c r="A19" s="5">
        <v>16</v>
      </c>
      <c r="B19" s="5" t="s">
        <v>218</v>
      </c>
      <c r="C19" s="5" t="s">
        <v>217</v>
      </c>
    </row>
    <row r="20" spans="1:3" x14ac:dyDescent="0.25">
      <c r="A20" s="5">
        <v>17</v>
      </c>
      <c r="B20" s="5" t="s">
        <v>218</v>
      </c>
      <c r="C20" s="5" t="s">
        <v>217</v>
      </c>
    </row>
    <row r="21" spans="1:3" x14ac:dyDescent="0.25">
      <c r="A21" s="5">
        <v>18</v>
      </c>
      <c r="B21" s="5" t="s">
        <v>218</v>
      </c>
      <c r="C21" s="5" t="s">
        <v>217</v>
      </c>
    </row>
    <row r="22" spans="1:3" x14ac:dyDescent="0.25">
      <c r="A22" s="5">
        <v>19</v>
      </c>
      <c r="B22" s="5" t="s">
        <v>218</v>
      </c>
      <c r="C22" s="5" t="s">
        <v>217</v>
      </c>
    </row>
    <row r="23" spans="1:3" x14ac:dyDescent="0.25">
      <c r="A23" s="5">
        <v>20</v>
      </c>
      <c r="B23" s="5" t="s">
        <v>218</v>
      </c>
      <c r="C23" s="5" t="s">
        <v>217</v>
      </c>
    </row>
    <row r="24" spans="1:3" x14ac:dyDescent="0.25">
      <c r="A24" s="5">
        <v>21</v>
      </c>
      <c r="B24" s="5" t="s">
        <v>218</v>
      </c>
      <c r="C24" s="5" t="s">
        <v>217</v>
      </c>
    </row>
    <row r="25" spans="1:3" x14ac:dyDescent="0.25">
      <c r="A25" s="5">
        <v>22</v>
      </c>
      <c r="B25" s="5" t="s">
        <v>218</v>
      </c>
      <c r="C25" s="5" t="s">
        <v>217</v>
      </c>
    </row>
    <row r="26" spans="1:3" x14ac:dyDescent="0.25">
      <c r="A26" s="5">
        <v>23</v>
      </c>
      <c r="B26" s="5" t="s">
        <v>218</v>
      </c>
      <c r="C26" s="5" t="s">
        <v>217</v>
      </c>
    </row>
    <row r="27" spans="1:3" x14ac:dyDescent="0.25">
      <c r="A27" s="5">
        <v>24</v>
      </c>
      <c r="B27" s="5" t="s">
        <v>218</v>
      </c>
      <c r="C27" s="5" t="s">
        <v>217</v>
      </c>
    </row>
    <row r="28" spans="1:3" x14ac:dyDescent="0.25">
      <c r="A28" s="5">
        <v>25</v>
      </c>
      <c r="B28" s="5" t="s">
        <v>218</v>
      </c>
      <c r="C28" s="5" t="s">
        <v>217</v>
      </c>
    </row>
    <row r="29" spans="1:3" x14ac:dyDescent="0.25">
      <c r="A29" s="5">
        <v>26</v>
      </c>
      <c r="B29" s="5" t="s">
        <v>218</v>
      </c>
      <c r="C29" s="5" t="s">
        <v>217</v>
      </c>
    </row>
    <row r="30" spans="1:3" x14ac:dyDescent="0.25">
      <c r="A30" s="5">
        <v>27</v>
      </c>
      <c r="B30" s="5" t="s">
        <v>218</v>
      </c>
      <c r="C30" s="5" t="s">
        <v>217</v>
      </c>
    </row>
    <row r="31" spans="1:3" x14ac:dyDescent="0.25">
      <c r="A31" s="5">
        <v>28</v>
      </c>
      <c r="B31" s="5" t="s">
        <v>218</v>
      </c>
      <c r="C31" s="5" t="s">
        <v>217</v>
      </c>
    </row>
    <row r="32" spans="1:3" x14ac:dyDescent="0.25">
      <c r="A32" s="5">
        <v>29</v>
      </c>
      <c r="B32" s="5" t="s">
        <v>218</v>
      </c>
      <c r="C32" s="5" t="s">
        <v>217</v>
      </c>
    </row>
    <row r="33" spans="1:3" x14ac:dyDescent="0.25">
      <c r="A33" s="5">
        <v>30</v>
      </c>
      <c r="B33" s="5" t="s">
        <v>218</v>
      </c>
      <c r="C33" s="5" t="s">
        <v>217</v>
      </c>
    </row>
    <row r="34" spans="1:3" x14ac:dyDescent="0.25">
      <c r="A34" s="5">
        <v>31</v>
      </c>
      <c r="B34" s="5" t="s">
        <v>218</v>
      </c>
      <c r="C34" s="5" t="s">
        <v>217</v>
      </c>
    </row>
    <row r="35" spans="1:3" x14ac:dyDescent="0.25">
      <c r="A35" s="5">
        <v>32</v>
      </c>
      <c r="B35" s="5" t="s">
        <v>218</v>
      </c>
      <c r="C35" s="5" t="s">
        <v>217</v>
      </c>
    </row>
    <row r="36" spans="1:3" x14ac:dyDescent="0.25">
      <c r="A36" s="5">
        <v>33</v>
      </c>
      <c r="B36" s="5" t="s">
        <v>218</v>
      </c>
      <c r="C36" s="5" t="s">
        <v>217</v>
      </c>
    </row>
    <row r="37" spans="1:3" x14ac:dyDescent="0.25">
      <c r="A37" s="5">
        <v>34</v>
      </c>
      <c r="B37" s="5" t="s">
        <v>218</v>
      </c>
      <c r="C37" s="5" t="s">
        <v>217</v>
      </c>
    </row>
    <row r="38" spans="1:3" x14ac:dyDescent="0.25">
      <c r="A38" s="5">
        <v>35</v>
      </c>
      <c r="B38" s="5" t="s">
        <v>218</v>
      </c>
      <c r="C38" s="5" t="s">
        <v>217</v>
      </c>
    </row>
    <row r="39" spans="1:3" x14ac:dyDescent="0.25">
      <c r="A39" s="5">
        <v>36</v>
      </c>
      <c r="B39" s="5" t="s">
        <v>218</v>
      </c>
      <c r="C39" s="5" t="s">
        <v>217</v>
      </c>
    </row>
    <row r="40" spans="1:3" x14ac:dyDescent="0.25">
      <c r="A40" s="5">
        <v>37</v>
      </c>
      <c r="B40" s="5" t="s">
        <v>218</v>
      </c>
      <c r="C40" s="5" t="s">
        <v>217</v>
      </c>
    </row>
    <row r="41" spans="1:3" x14ac:dyDescent="0.25">
      <c r="A41" s="5">
        <v>38</v>
      </c>
      <c r="B41" s="5" t="s">
        <v>218</v>
      </c>
      <c r="C41" s="5" t="s">
        <v>217</v>
      </c>
    </row>
    <row r="42" spans="1:3" x14ac:dyDescent="0.25">
      <c r="A42" s="5">
        <v>39</v>
      </c>
      <c r="B42" s="5" t="s">
        <v>218</v>
      </c>
      <c r="C42" s="5" t="s">
        <v>217</v>
      </c>
    </row>
    <row r="43" spans="1:3" x14ac:dyDescent="0.25">
      <c r="A43" s="5">
        <v>40</v>
      </c>
      <c r="B43" s="5" t="s">
        <v>218</v>
      </c>
      <c r="C43" s="5" t="s">
        <v>217</v>
      </c>
    </row>
    <row r="44" spans="1:3" x14ac:dyDescent="0.25">
      <c r="A44" s="5">
        <v>41</v>
      </c>
      <c r="B44" s="5" t="s">
        <v>218</v>
      </c>
      <c r="C44" s="5" t="s">
        <v>217</v>
      </c>
    </row>
    <row r="45" spans="1:3" x14ac:dyDescent="0.25">
      <c r="A45" s="5">
        <v>42</v>
      </c>
      <c r="B45" s="5" t="s">
        <v>218</v>
      </c>
      <c r="C45" s="5" t="s">
        <v>217</v>
      </c>
    </row>
    <row r="46" spans="1:3" x14ac:dyDescent="0.25">
      <c r="A46" s="5">
        <v>43</v>
      </c>
      <c r="B46" s="5" t="s">
        <v>218</v>
      </c>
      <c r="C46" s="5" t="s">
        <v>217</v>
      </c>
    </row>
    <row r="47" spans="1:3" x14ac:dyDescent="0.25">
      <c r="A47" s="5">
        <v>44</v>
      </c>
      <c r="B47" s="5" t="s">
        <v>218</v>
      </c>
      <c r="C47" s="5" t="s">
        <v>217</v>
      </c>
    </row>
    <row r="48" spans="1:3" x14ac:dyDescent="0.25">
      <c r="A48" s="5">
        <v>45</v>
      </c>
      <c r="B48" s="5" t="s">
        <v>218</v>
      </c>
      <c r="C48" s="5" t="s">
        <v>217</v>
      </c>
    </row>
    <row r="49" spans="1:3" x14ac:dyDescent="0.25">
      <c r="A49" s="5">
        <v>46</v>
      </c>
      <c r="B49" s="5" t="s">
        <v>218</v>
      </c>
      <c r="C49" s="5" t="s">
        <v>217</v>
      </c>
    </row>
    <row r="50" spans="1:3" x14ac:dyDescent="0.25">
      <c r="A50" s="5">
        <v>47</v>
      </c>
      <c r="B50" s="5" t="s">
        <v>218</v>
      </c>
      <c r="C50" s="5" t="s">
        <v>217</v>
      </c>
    </row>
    <row r="51" spans="1:3" x14ac:dyDescent="0.25">
      <c r="A51" s="5">
        <v>48</v>
      </c>
      <c r="B51" s="5" t="s">
        <v>218</v>
      </c>
      <c r="C51" s="5" t="s">
        <v>217</v>
      </c>
    </row>
    <row r="52" spans="1:3" x14ac:dyDescent="0.25">
      <c r="A52" s="5">
        <v>49</v>
      </c>
      <c r="B52" s="5" t="s">
        <v>218</v>
      </c>
      <c r="C52" s="5" t="s">
        <v>217</v>
      </c>
    </row>
    <row r="53" spans="1:3" x14ac:dyDescent="0.25">
      <c r="A53" s="5">
        <v>50</v>
      </c>
      <c r="B53" s="5" t="s">
        <v>218</v>
      </c>
      <c r="C53" s="5" t="s">
        <v>217</v>
      </c>
    </row>
    <row r="54" spans="1:3" x14ac:dyDescent="0.25">
      <c r="A54" s="5">
        <v>51</v>
      </c>
      <c r="B54" s="5" t="s">
        <v>218</v>
      </c>
      <c r="C54" s="5" t="s">
        <v>217</v>
      </c>
    </row>
    <row r="55" spans="1:3" x14ac:dyDescent="0.25">
      <c r="A55" s="5">
        <v>52</v>
      </c>
      <c r="B55" s="5" t="s">
        <v>218</v>
      </c>
      <c r="C55" s="5" t="s">
        <v>217</v>
      </c>
    </row>
    <row r="56" spans="1:3" x14ac:dyDescent="0.25">
      <c r="A56" s="5">
        <v>53</v>
      </c>
      <c r="B56" s="5" t="s">
        <v>218</v>
      </c>
      <c r="C56" s="5" t="s">
        <v>217</v>
      </c>
    </row>
    <row r="57" spans="1:3" x14ac:dyDescent="0.25">
      <c r="A57" s="5">
        <v>54</v>
      </c>
      <c r="B57" s="5" t="s">
        <v>218</v>
      </c>
      <c r="C57" s="5" t="s">
        <v>217</v>
      </c>
    </row>
    <row r="58" spans="1:3" x14ac:dyDescent="0.25">
      <c r="A58" s="5">
        <v>55</v>
      </c>
      <c r="B58" s="5" t="s">
        <v>218</v>
      </c>
      <c r="C58" s="5" t="s">
        <v>217</v>
      </c>
    </row>
    <row r="59" spans="1:3" x14ac:dyDescent="0.25">
      <c r="A59" s="5">
        <v>56</v>
      </c>
      <c r="B59" s="5" t="s">
        <v>218</v>
      </c>
      <c r="C59" s="5" t="s">
        <v>217</v>
      </c>
    </row>
    <row r="60" spans="1:3" x14ac:dyDescent="0.25">
      <c r="A60" s="5">
        <v>57</v>
      </c>
      <c r="B60" s="5" t="s">
        <v>218</v>
      </c>
      <c r="C60" s="5" t="s">
        <v>217</v>
      </c>
    </row>
    <row r="61" spans="1:3" x14ac:dyDescent="0.25">
      <c r="A61" s="5">
        <v>58</v>
      </c>
      <c r="B61" s="5" t="s">
        <v>218</v>
      </c>
      <c r="C61" s="5" t="s">
        <v>217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61"/>
  <sheetViews>
    <sheetView topLeftCell="A3" workbookViewId="0">
      <selection activeCell="A4" sqref="A4"/>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row r="4" spans="1:6" x14ac:dyDescent="0.25">
      <c r="A4" s="5">
        <v>1</v>
      </c>
      <c r="B4" s="3" t="s">
        <v>219</v>
      </c>
      <c r="C4" s="5">
        <v>7387</v>
      </c>
      <c r="D4" s="3">
        <v>0</v>
      </c>
      <c r="E4" s="3" t="s">
        <v>214</v>
      </c>
      <c r="F4" s="3" t="s">
        <v>217</v>
      </c>
    </row>
    <row r="5" spans="1:6" x14ac:dyDescent="0.25">
      <c r="A5" s="5">
        <v>2</v>
      </c>
      <c r="B5" s="5" t="s">
        <v>219</v>
      </c>
      <c r="C5" s="5">
        <v>0</v>
      </c>
      <c r="D5" s="5">
        <v>0</v>
      </c>
      <c r="E5" s="5" t="s">
        <v>214</v>
      </c>
      <c r="F5" s="5" t="s">
        <v>217</v>
      </c>
    </row>
    <row r="6" spans="1:6" x14ac:dyDescent="0.25">
      <c r="A6" s="5">
        <v>3</v>
      </c>
      <c r="B6" s="5" t="s">
        <v>219</v>
      </c>
      <c r="C6" s="5">
        <v>3225</v>
      </c>
      <c r="D6" s="5">
        <v>0</v>
      </c>
      <c r="E6" s="5" t="s">
        <v>214</v>
      </c>
      <c r="F6" s="5" t="s">
        <v>217</v>
      </c>
    </row>
    <row r="7" spans="1:6" x14ac:dyDescent="0.25">
      <c r="A7" s="5">
        <v>4</v>
      </c>
      <c r="B7" s="5" t="s">
        <v>219</v>
      </c>
      <c r="C7" s="5">
        <v>3225</v>
      </c>
      <c r="D7" s="5">
        <v>0</v>
      </c>
      <c r="E7" s="5" t="s">
        <v>214</v>
      </c>
      <c r="F7" s="5" t="s">
        <v>217</v>
      </c>
    </row>
    <row r="8" spans="1:6" x14ac:dyDescent="0.25">
      <c r="A8" s="5">
        <v>5</v>
      </c>
      <c r="B8" s="5" t="s">
        <v>219</v>
      </c>
      <c r="C8" s="5">
        <v>3225</v>
      </c>
      <c r="D8" s="5">
        <v>0</v>
      </c>
      <c r="E8" s="5" t="s">
        <v>214</v>
      </c>
      <c r="F8" s="5" t="s">
        <v>217</v>
      </c>
    </row>
    <row r="9" spans="1:6" x14ac:dyDescent="0.25">
      <c r="A9" s="5">
        <v>6</v>
      </c>
      <c r="B9" s="5" t="s">
        <v>219</v>
      </c>
      <c r="C9" s="5">
        <v>3225</v>
      </c>
      <c r="D9" s="5">
        <v>0</v>
      </c>
      <c r="E9" s="5" t="s">
        <v>214</v>
      </c>
      <c r="F9" s="5" t="s">
        <v>217</v>
      </c>
    </row>
    <row r="10" spans="1:6" x14ac:dyDescent="0.25">
      <c r="A10" s="5">
        <v>7</v>
      </c>
      <c r="B10" s="5" t="s">
        <v>219</v>
      </c>
      <c r="C10" s="5">
        <v>3225</v>
      </c>
      <c r="D10" s="5">
        <v>0</v>
      </c>
      <c r="E10" s="5" t="s">
        <v>214</v>
      </c>
      <c r="F10" s="5" t="s">
        <v>217</v>
      </c>
    </row>
    <row r="11" spans="1:6" x14ac:dyDescent="0.25">
      <c r="A11" s="5">
        <v>8</v>
      </c>
      <c r="B11" s="5" t="s">
        <v>219</v>
      </c>
      <c r="C11" s="5">
        <v>3225</v>
      </c>
      <c r="D11" s="5">
        <v>0</v>
      </c>
      <c r="E11" s="5" t="s">
        <v>214</v>
      </c>
      <c r="F11" s="5" t="s">
        <v>217</v>
      </c>
    </row>
    <row r="12" spans="1:6" x14ac:dyDescent="0.25">
      <c r="A12" s="5">
        <v>9</v>
      </c>
      <c r="B12" s="5" t="s">
        <v>219</v>
      </c>
      <c r="C12" s="5">
        <v>3225</v>
      </c>
      <c r="D12" s="5">
        <v>0</v>
      </c>
      <c r="E12" s="5" t="s">
        <v>214</v>
      </c>
      <c r="F12" s="5" t="s">
        <v>217</v>
      </c>
    </row>
    <row r="13" spans="1:6" x14ac:dyDescent="0.25">
      <c r="A13" s="5">
        <v>10</v>
      </c>
      <c r="B13" s="5" t="s">
        <v>219</v>
      </c>
      <c r="C13" s="5">
        <v>3225</v>
      </c>
      <c r="D13" s="5">
        <v>0</v>
      </c>
      <c r="E13" s="5" t="s">
        <v>214</v>
      </c>
      <c r="F13" s="5" t="s">
        <v>217</v>
      </c>
    </row>
    <row r="14" spans="1:6" x14ac:dyDescent="0.25">
      <c r="A14" s="5">
        <v>11</v>
      </c>
      <c r="B14" s="5" t="s">
        <v>219</v>
      </c>
      <c r="C14" s="5">
        <v>3225</v>
      </c>
      <c r="D14" s="5">
        <v>0</v>
      </c>
      <c r="E14" s="5" t="s">
        <v>214</v>
      </c>
      <c r="F14" s="5" t="s">
        <v>217</v>
      </c>
    </row>
    <row r="15" spans="1:6" x14ac:dyDescent="0.25">
      <c r="A15" s="5">
        <v>12</v>
      </c>
      <c r="B15" s="5" t="s">
        <v>219</v>
      </c>
      <c r="C15" s="5">
        <v>3225</v>
      </c>
      <c r="D15" s="5">
        <v>0</v>
      </c>
      <c r="E15" s="5" t="s">
        <v>214</v>
      </c>
      <c r="F15" s="5" t="s">
        <v>217</v>
      </c>
    </row>
    <row r="16" spans="1:6" x14ac:dyDescent="0.25">
      <c r="A16" s="5">
        <v>13</v>
      </c>
      <c r="B16" s="5" t="s">
        <v>219</v>
      </c>
      <c r="C16" s="5">
        <v>0</v>
      </c>
      <c r="D16" s="5">
        <v>0</v>
      </c>
      <c r="E16" s="5" t="s">
        <v>214</v>
      </c>
      <c r="F16" s="5" t="s">
        <v>217</v>
      </c>
    </row>
    <row r="17" spans="1:6" x14ac:dyDescent="0.25">
      <c r="A17" s="5">
        <v>14</v>
      </c>
      <c r="B17" s="5" t="s">
        <v>219</v>
      </c>
      <c r="C17" s="5">
        <v>3225</v>
      </c>
      <c r="D17" s="5">
        <v>0</v>
      </c>
      <c r="E17" s="5" t="s">
        <v>214</v>
      </c>
      <c r="F17" s="5" t="s">
        <v>217</v>
      </c>
    </row>
    <row r="18" spans="1:6" x14ac:dyDescent="0.25">
      <c r="A18" s="5">
        <v>15</v>
      </c>
      <c r="B18" s="5" t="s">
        <v>219</v>
      </c>
      <c r="C18" s="5">
        <v>3225</v>
      </c>
      <c r="D18" s="5">
        <v>0</v>
      </c>
      <c r="E18" s="5" t="s">
        <v>214</v>
      </c>
      <c r="F18" s="5" t="s">
        <v>217</v>
      </c>
    </row>
    <row r="19" spans="1:6" x14ac:dyDescent="0.25">
      <c r="A19" s="5">
        <v>16</v>
      </c>
      <c r="B19" s="5" t="s">
        <v>219</v>
      </c>
      <c r="C19" s="5">
        <v>3225</v>
      </c>
      <c r="D19" s="5">
        <v>0</v>
      </c>
      <c r="E19" s="5" t="s">
        <v>214</v>
      </c>
      <c r="F19" s="5" t="s">
        <v>217</v>
      </c>
    </row>
    <row r="20" spans="1:6" x14ac:dyDescent="0.25">
      <c r="A20" s="5">
        <v>17</v>
      </c>
      <c r="B20" s="5" t="s">
        <v>219</v>
      </c>
      <c r="C20" s="5">
        <v>0</v>
      </c>
      <c r="D20" s="5">
        <v>0</v>
      </c>
      <c r="E20" s="5" t="s">
        <v>214</v>
      </c>
      <c r="F20" s="5" t="s">
        <v>217</v>
      </c>
    </row>
    <row r="21" spans="1:6" x14ac:dyDescent="0.25">
      <c r="A21" s="5">
        <v>18</v>
      </c>
      <c r="B21" s="5" t="s">
        <v>219</v>
      </c>
      <c r="C21" s="5">
        <v>3225</v>
      </c>
      <c r="D21" s="5">
        <v>0</v>
      </c>
      <c r="E21" s="5" t="s">
        <v>214</v>
      </c>
      <c r="F21" s="5" t="s">
        <v>217</v>
      </c>
    </row>
    <row r="22" spans="1:6" x14ac:dyDescent="0.25">
      <c r="A22" s="5">
        <v>19</v>
      </c>
      <c r="B22" s="5" t="s">
        <v>219</v>
      </c>
      <c r="C22" s="5">
        <v>3225</v>
      </c>
      <c r="D22" s="5">
        <v>0</v>
      </c>
      <c r="E22" s="5" t="s">
        <v>214</v>
      </c>
      <c r="F22" s="5" t="s">
        <v>217</v>
      </c>
    </row>
    <row r="23" spans="1:6" x14ac:dyDescent="0.25">
      <c r="A23" s="5">
        <v>20</v>
      </c>
      <c r="B23" s="5" t="s">
        <v>219</v>
      </c>
      <c r="C23" s="5">
        <v>3641</v>
      </c>
      <c r="D23" s="5">
        <v>0</v>
      </c>
      <c r="E23" s="5" t="s">
        <v>214</v>
      </c>
      <c r="F23" s="5" t="s">
        <v>217</v>
      </c>
    </row>
    <row r="24" spans="1:6" x14ac:dyDescent="0.25">
      <c r="A24" s="5">
        <v>21</v>
      </c>
      <c r="B24" s="5" t="s">
        <v>219</v>
      </c>
      <c r="C24" s="5">
        <v>3641</v>
      </c>
      <c r="D24" s="5">
        <v>0</v>
      </c>
      <c r="E24" s="5" t="s">
        <v>214</v>
      </c>
      <c r="F24" s="5" t="s">
        <v>217</v>
      </c>
    </row>
    <row r="25" spans="1:6" x14ac:dyDescent="0.25">
      <c r="A25" s="5">
        <v>22</v>
      </c>
      <c r="B25" s="5" t="s">
        <v>219</v>
      </c>
      <c r="C25" s="5">
        <v>0</v>
      </c>
      <c r="D25" s="5">
        <v>0</v>
      </c>
      <c r="E25" s="5" t="s">
        <v>214</v>
      </c>
      <c r="F25" s="5" t="s">
        <v>217</v>
      </c>
    </row>
    <row r="26" spans="1:6" x14ac:dyDescent="0.25">
      <c r="A26" s="5">
        <v>23</v>
      </c>
      <c r="B26" s="5" t="s">
        <v>219</v>
      </c>
      <c r="C26" s="5">
        <v>3641</v>
      </c>
      <c r="D26" s="5">
        <v>0</v>
      </c>
      <c r="E26" s="5" t="s">
        <v>214</v>
      </c>
      <c r="F26" s="5" t="s">
        <v>217</v>
      </c>
    </row>
    <row r="27" spans="1:6" x14ac:dyDescent="0.25">
      <c r="A27" s="5">
        <v>24</v>
      </c>
      <c r="B27" s="5" t="s">
        <v>219</v>
      </c>
      <c r="C27" s="5">
        <v>3641</v>
      </c>
      <c r="D27" s="5">
        <v>0</v>
      </c>
      <c r="E27" s="5" t="s">
        <v>214</v>
      </c>
      <c r="F27" s="5" t="s">
        <v>217</v>
      </c>
    </row>
    <row r="28" spans="1:6" x14ac:dyDescent="0.25">
      <c r="A28" s="5">
        <v>25</v>
      </c>
      <c r="B28" s="5" t="s">
        <v>219</v>
      </c>
      <c r="C28" s="5">
        <v>3641</v>
      </c>
      <c r="D28" s="5">
        <v>0</v>
      </c>
      <c r="E28" s="5" t="s">
        <v>214</v>
      </c>
      <c r="F28" s="5" t="s">
        <v>217</v>
      </c>
    </row>
    <row r="29" spans="1:6" x14ac:dyDescent="0.25">
      <c r="A29" s="5">
        <v>26</v>
      </c>
      <c r="B29" s="5" t="s">
        <v>219</v>
      </c>
      <c r="C29" s="5">
        <v>3641</v>
      </c>
      <c r="D29" s="5">
        <v>0</v>
      </c>
      <c r="E29" s="5" t="s">
        <v>214</v>
      </c>
      <c r="F29" s="5" t="s">
        <v>217</v>
      </c>
    </row>
    <row r="30" spans="1:6" x14ac:dyDescent="0.25">
      <c r="A30" s="5">
        <v>27</v>
      </c>
      <c r="B30" s="5" t="s">
        <v>219</v>
      </c>
      <c r="C30" s="5">
        <v>3641</v>
      </c>
      <c r="D30" s="5">
        <v>0</v>
      </c>
      <c r="E30" s="5" t="s">
        <v>214</v>
      </c>
      <c r="F30" s="5" t="s">
        <v>217</v>
      </c>
    </row>
    <row r="31" spans="1:6" x14ac:dyDescent="0.25">
      <c r="A31" s="5">
        <v>28</v>
      </c>
      <c r="B31" s="5" t="s">
        <v>219</v>
      </c>
      <c r="C31" s="5">
        <v>3641</v>
      </c>
      <c r="D31" s="5">
        <v>0</v>
      </c>
      <c r="E31" s="5" t="s">
        <v>214</v>
      </c>
      <c r="F31" s="5" t="s">
        <v>217</v>
      </c>
    </row>
    <row r="32" spans="1:6" x14ac:dyDescent="0.25">
      <c r="A32" s="5">
        <v>29</v>
      </c>
      <c r="B32" s="5" t="s">
        <v>219</v>
      </c>
      <c r="C32" s="5">
        <v>3641</v>
      </c>
      <c r="D32" s="5">
        <v>0</v>
      </c>
      <c r="E32" s="5" t="s">
        <v>214</v>
      </c>
      <c r="F32" s="5" t="s">
        <v>217</v>
      </c>
    </row>
    <row r="33" spans="1:6" x14ac:dyDescent="0.25">
      <c r="A33" s="5">
        <v>30</v>
      </c>
      <c r="B33" s="5" t="s">
        <v>219</v>
      </c>
      <c r="C33" s="5">
        <v>3641</v>
      </c>
      <c r="D33" s="5">
        <v>0</v>
      </c>
      <c r="E33" s="5" t="s">
        <v>214</v>
      </c>
      <c r="F33" s="5" t="s">
        <v>217</v>
      </c>
    </row>
    <row r="34" spans="1:6" x14ac:dyDescent="0.25">
      <c r="A34" s="5">
        <v>31</v>
      </c>
      <c r="B34" s="5" t="s">
        <v>219</v>
      </c>
      <c r="C34" s="5">
        <v>3641</v>
      </c>
      <c r="D34" s="5">
        <v>0</v>
      </c>
      <c r="E34" s="5" t="s">
        <v>214</v>
      </c>
      <c r="F34" s="5" t="s">
        <v>217</v>
      </c>
    </row>
    <row r="35" spans="1:6" x14ac:dyDescent="0.25">
      <c r="A35" s="5">
        <v>32</v>
      </c>
      <c r="B35" s="5" t="s">
        <v>219</v>
      </c>
      <c r="C35" s="5">
        <v>2761</v>
      </c>
      <c r="D35" s="5">
        <v>0</v>
      </c>
      <c r="E35" s="5" t="s">
        <v>214</v>
      </c>
      <c r="F35" s="5" t="s">
        <v>217</v>
      </c>
    </row>
    <row r="36" spans="1:6" x14ac:dyDescent="0.25">
      <c r="A36" s="5">
        <v>33</v>
      </c>
      <c r="B36" s="5" t="s">
        <v>219</v>
      </c>
      <c r="C36" s="5">
        <v>2761</v>
      </c>
      <c r="D36" s="5">
        <v>0</v>
      </c>
      <c r="E36" s="5" t="s">
        <v>214</v>
      </c>
      <c r="F36" s="5" t="s">
        <v>217</v>
      </c>
    </row>
    <row r="37" spans="1:6" x14ac:dyDescent="0.25">
      <c r="A37" s="5">
        <v>34</v>
      </c>
      <c r="B37" s="5" t="s">
        <v>219</v>
      </c>
      <c r="C37" s="5">
        <v>2761</v>
      </c>
      <c r="D37" s="5">
        <v>0</v>
      </c>
      <c r="E37" s="5" t="s">
        <v>214</v>
      </c>
      <c r="F37" s="5" t="s">
        <v>217</v>
      </c>
    </row>
    <row r="38" spans="1:6" x14ac:dyDescent="0.25">
      <c r="A38" s="5">
        <v>35</v>
      </c>
      <c r="B38" s="5" t="s">
        <v>219</v>
      </c>
      <c r="C38" s="5">
        <v>0</v>
      </c>
      <c r="D38" s="5">
        <v>0</v>
      </c>
      <c r="E38" s="5" t="s">
        <v>214</v>
      </c>
      <c r="F38" s="5" t="s">
        <v>217</v>
      </c>
    </row>
    <row r="39" spans="1:6" x14ac:dyDescent="0.25">
      <c r="A39" s="5">
        <v>36</v>
      </c>
      <c r="B39" s="5" t="s">
        <v>219</v>
      </c>
      <c r="C39" s="5">
        <v>3979.5</v>
      </c>
      <c r="D39" s="5">
        <v>0</v>
      </c>
      <c r="E39" s="5" t="s">
        <v>214</v>
      </c>
      <c r="F39" s="5" t="s">
        <v>217</v>
      </c>
    </row>
    <row r="40" spans="1:6" x14ac:dyDescent="0.25">
      <c r="A40" s="5">
        <v>37</v>
      </c>
      <c r="B40" s="5" t="s">
        <v>219</v>
      </c>
      <c r="C40" s="5">
        <v>5038</v>
      </c>
      <c r="D40" s="5">
        <v>0</v>
      </c>
      <c r="E40" s="5" t="s">
        <v>214</v>
      </c>
      <c r="F40" s="5" t="s">
        <v>217</v>
      </c>
    </row>
    <row r="41" spans="1:6" x14ac:dyDescent="0.25">
      <c r="A41" s="5">
        <v>38</v>
      </c>
      <c r="B41" s="5" t="s">
        <v>219</v>
      </c>
      <c r="C41" s="5">
        <v>3641</v>
      </c>
      <c r="D41" s="5">
        <v>0</v>
      </c>
      <c r="E41" s="5" t="s">
        <v>214</v>
      </c>
      <c r="F41" s="5" t="s">
        <v>217</v>
      </c>
    </row>
    <row r="42" spans="1:6" x14ac:dyDescent="0.25">
      <c r="A42" s="5">
        <v>39</v>
      </c>
      <c r="B42" s="5" t="s">
        <v>219</v>
      </c>
      <c r="C42" s="5">
        <v>3225</v>
      </c>
      <c r="D42" s="5">
        <v>0</v>
      </c>
      <c r="E42" s="5" t="s">
        <v>214</v>
      </c>
      <c r="F42" s="5" t="s">
        <v>217</v>
      </c>
    </row>
    <row r="43" spans="1:6" x14ac:dyDescent="0.25">
      <c r="A43" s="5">
        <v>40</v>
      </c>
      <c r="B43" s="5" t="s">
        <v>219</v>
      </c>
      <c r="C43" s="5">
        <v>3225</v>
      </c>
      <c r="D43" s="5">
        <v>0</v>
      </c>
      <c r="E43" s="5" t="s">
        <v>214</v>
      </c>
      <c r="F43" s="5" t="s">
        <v>217</v>
      </c>
    </row>
    <row r="44" spans="1:6" x14ac:dyDescent="0.25">
      <c r="A44" s="5">
        <v>41</v>
      </c>
      <c r="B44" s="5" t="s">
        <v>219</v>
      </c>
      <c r="C44" s="5">
        <v>3225</v>
      </c>
      <c r="D44" s="5">
        <v>0</v>
      </c>
      <c r="E44" s="5" t="s">
        <v>214</v>
      </c>
      <c r="F44" s="5" t="s">
        <v>217</v>
      </c>
    </row>
    <row r="45" spans="1:6" x14ac:dyDescent="0.25">
      <c r="A45" s="5">
        <v>42</v>
      </c>
      <c r="B45" s="5" t="s">
        <v>219</v>
      </c>
      <c r="C45" s="5">
        <v>3641</v>
      </c>
      <c r="D45" s="5">
        <v>0</v>
      </c>
      <c r="E45" s="5" t="s">
        <v>214</v>
      </c>
      <c r="F45" s="5" t="s">
        <v>217</v>
      </c>
    </row>
    <row r="46" spans="1:6" x14ac:dyDescent="0.25">
      <c r="A46" s="5">
        <v>43</v>
      </c>
      <c r="B46" s="5" t="s">
        <v>219</v>
      </c>
      <c r="C46" s="5">
        <v>3225</v>
      </c>
      <c r="D46" s="5">
        <v>0</v>
      </c>
      <c r="E46" s="5" t="s">
        <v>214</v>
      </c>
      <c r="F46" s="5" t="s">
        <v>217</v>
      </c>
    </row>
    <row r="47" spans="1:6" x14ac:dyDescent="0.25">
      <c r="A47" s="5">
        <v>44</v>
      </c>
      <c r="B47" s="5" t="s">
        <v>219</v>
      </c>
      <c r="C47" s="5">
        <v>3225</v>
      </c>
      <c r="D47" s="5">
        <v>0</v>
      </c>
      <c r="E47" s="5" t="s">
        <v>214</v>
      </c>
      <c r="F47" s="5" t="s">
        <v>217</v>
      </c>
    </row>
    <row r="48" spans="1:6" x14ac:dyDescent="0.25">
      <c r="A48" s="5">
        <v>45</v>
      </c>
      <c r="B48" s="5" t="s">
        <v>219</v>
      </c>
      <c r="C48" s="5">
        <v>5038</v>
      </c>
      <c r="D48" s="5">
        <v>0</v>
      </c>
      <c r="E48" s="5" t="s">
        <v>214</v>
      </c>
      <c r="F48" s="5" t="s">
        <v>217</v>
      </c>
    </row>
    <row r="49" spans="1:6" x14ac:dyDescent="0.25">
      <c r="A49" s="5">
        <v>46</v>
      </c>
      <c r="B49" s="5" t="s">
        <v>219</v>
      </c>
      <c r="C49" s="5">
        <v>3225</v>
      </c>
      <c r="D49" s="5">
        <v>0</v>
      </c>
      <c r="E49" s="5" t="s">
        <v>214</v>
      </c>
      <c r="F49" s="5" t="s">
        <v>217</v>
      </c>
    </row>
    <row r="50" spans="1:6" x14ac:dyDescent="0.25">
      <c r="A50" s="5">
        <v>47</v>
      </c>
      <c r="B50" s="5" t="s">
        <v>219</v>
      </c>
      <c r="C50" s="5">
        <v>3225</v>
      </c>
      <c r="D50" s="5">
        <v>0</v>
      </c>
      <c r="E50" s="5" t="s">
        <v>214</v>
      </c>
      <c r="F50" s="5" t="s">
        <v>217</v>
      </c>
    </row>
    <row r="51" spans="1:6" x14ac:dyDescent="0.25">
      <c r="A51" s="5">
        <v>48</v>
      </c>
      <c r="B51" s="5" t="s">
        <v>219</v>
      </c>
      <c r="C51" s="5">
        <v>5038</v>
      </c>
      <c r="D51" s="5">
        <v>0</v>
      </c>
      <c r="E51" s="5" t="s">
        <v>214</v>
      </c>
      <c r="F51" s="5" t="s">
        <v>217</v>
      </c>
    </row>
    <row r="52" spans="1:6" x14ac:dyDescent="0.25">
      <c r="A52" s="5">
        <v>49</v>
      </c>
      <c r="B52" s="5" t="s">
        <v>219</v>
      </c>
      <c r="C52" s="5">
        <v>3641</v>
      </c>
      <c r="D52" s="5">
        <v>0</v>
      </c>
      <c r="E52" s="5" t="s">
        <v>214</v>
      </c>
      <c r="F52" s="5" t="s">
        <v>217</v>
      </c>
    </row>
    <row r="53" spans="1:6" x14ac:dyDescent="0.25">
      <c r="A53" s="5">
        <v>50</v>
      </c>
      <c r="B53" s="5" t="s">
        <v>219</v>
      </c>
      <c r="C53" s="5">
        <v>3225</v>
      </c>
      <c r="D53" s="5">
        <v>0</v>
      </c>
      <c r="E53" s="5" t="s">
        <v>214</v>
      </c>
      <c r="F53" s="5" t="s">
        <v>217</v>
      </c>
    </row>
    <row r="54" spans="1:6" x14ac:dyDescent="0.25">
      <c r="A54" s="5">
        <v>51</v>
      </c>
      <c r="B54" s="5" t="s">
        <v>219</v>
      </c>
      <c r="C54" s="5">
        <v>3225</v>
      </c>
      <c r="D54" s="5">
        <v>0</v>
      </c>
      <c r="E54" s="5" t="s">
        <v>214</v>
      </c>
      <c r="F54" s="5" t="s">
        <v>217</v>
      </c>
    </row>
    <row r="55" spans="1:6" x14ac:dyDescent="0.25">
      <c r="A55" s="5">
        <v>52</v>
      </c>
      <c r="B55" s="5" t="s">
        <v>219</v>
      </c>
      <c r="C55" s="5">
        <v>3225</v>
      </c>
      <c r="D55" s="5">
        <v>0</v>
      </c>
      <c r="E55" s="5" t="s">
        <v>214</v>
      </c>
      <c r="F55" s="5" t="s">
        <v>217</v>
      </c>
    </row>
    <row r="56" spans="1:6" x14ac:dyDescent="0.25">
      <c r="A56" s="5">
        <v>53</v>
      </c>
      <c r="B56" s="5" t="s">
        <v>219</v>
      </c>
      <c r="C56" s="5">
        <v>3641</v>
      </c>
      <c r="D56" s="5">
        <v>0</v>
      </c>
      <c r="E56" s="5" t="s">
        <v>214</v>
      </c>
      <c r="F56" s="5" t="s">
        <v>217</v>
      </c>
    </row>
    <row r="57" spans="1:6" x14ac:dyDescent="0.25">
      <c r="A57" s="5">
        <v>54</v>
      </c>
      <c r="B57" s="5" t="s">
        <v>219</v>
      </c>
      <c r="C57" s="5">
        <v>3225</v>
      </c>
      <c r="D57" s="5">
        <v>0</v>
      </c>
      <c r="E57" s="5" t="s">
        <v>214</v>
      </c>
      <c r="F57" s="5" t="s">
        <v>217</v>
      </c>
    </row>
    <row r="58" spans="1:6" x14ac:dyDescent="0.25">
      <c r="A58" s="5">
        <v>55</v>
      </c>
      <c r="B58" s="5" t="s">
        <v>219</v>
      </c>
      <c r="C58" s="5">
        <v>3225</v>
      </c>
      <c r="D58" s="5">
        <v>0</v>
      </c>
      <c r="E58" s="5" t="s">
        <v>214</v>
      </c>
      <c r="F58" s="5" t="s">
        <v>217</v>
      </c>
    </row>
    <row r="59" spans="1:6" x14ac:dyDescent="0.25">
      <c r="A59" s="5">
        <v>56</v>
      </c>
      <c r="B59" s="5" t="s">
        <v>219</v>
      </c>
      <c r="C59" s="5">
        <v>3641</v>
      </c>
      <c r="D59" s="5">
        <v>0</v>
      </c>
      <c r="E59" s="5" t="s">
        <v>214</v>
      </c>
      <c r="F59" s="5" t="s">
        <v>217</v>
      </c>
    </row>
    <row r="60" spans="1:6" x14ac:dyDescent="0.25">
      <c r="A60" s="5">
        <v>57</v>
      </c>
      <c r="B60" s="5" t="s">
        <v>219</v>
      </c>
      <c r="C60" s="5">
        <v>3225</v>
      </c>
      <c r="D60" s="5">
        <v>0</v>
      </c>
      <c r="E60" s="5" t="s">
        <v>214</v>
      </c>
      <c r="F60" s="5" t="s">
        <v>217</v>
      </c>
    </row>
    <row r="61" spans="1:6" x14ac:dyDescent="0.25">
      <c r="A61" s="5">
        <v>58</v>
      </c>
      <c r="B61" s="5" t="s">
        <v>219</v>
      </c>
      <c r="C61" s="5">
        <v>3225</v>
      </c>
      <c r="D61" s="5">
        <v>0</v>
      </c>
      <c r="E61" s="5" t="s">
        <v>214</v>
      </c>
      <c r="F61" s="5" t="s">
        <v>217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61"/>
  <sheetViews>
    <sheetView topLeftCell="A3" workbookViewId="0">
      <selection activeCell="A5" sqref="A5"/>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row r="4" spans="1:6" x14ac:dyDescent="0.25">
      <c r="A4" s="5">
        <v>1</v>
      </c>
      <c r="B4" s="3" t="s">
        <v>220</v>
      </c>
      <c r="C4" s="3">
        <v>0</v>
      </c>
      <c r="D4" s="3">
        <v>0</v>
      </c>
      <c r="E4" s="3" t="s">
        <v>214</v>
      </c>
      <c r="F4" s="3" t="s">
        <v>217</v>
      </c>
    </row>
    <row r="5" spans="1:6" x14ac:dyDescent="0.25">
      <c r="A5" s="5">
        <v>2</v>
      </c>
      <c r="B5" s="5" t="s">
        <v>220</v>
      </c>
      <c r="C5" s="5">
        <v>0</v>
      </c>
      <c r="D5" s="5">
        <v>0</v>
      </c>
      <c r="E5" s="5" t="s">
        <v>214</v>
      </c>
      <c r="F5" s="5" t="s">
        <v>217</v>
      </c>
    </row>
    <row r="6" spans="1:6" x14ac:dyDescent="0.25">
      <c r="A6" s="5">
        <v>3</v>
      </c>
      <c r="B6" s="5" t="s">
        <v>220</v>
      </c>
      <c r="C6" s="5">
        <v>0</v>
      </c>
      <c r="D6" s="5">
        <v>0</v>
      </c>
      <c r="E6" s="5" t="s">
        <v>214</v>
      </c>
      <c r="F6" s="5" t="s">
        <v>217</v>
      </c>
    </row>
    <row r="7" spans="1:6" x14ac:dyDescent="0.25">
      <c r="A7" s="5">
        <v>4</v>
      </c>
      <c r="B7" s="5" t="s">
        <v>220</v>
      </c>
      <c r="C7" s="5">
        <v>0</v>
      </c>
      <c r="D7" s="5">
        <v>0</v>
      </c>
      <c r="E7" s="5" t="s">
        <v>214</v>
      </c>
      <c r="F7" s="5" t="s">
        <v>217</v>
      </c>
    </row>
    <row r="8" spans="1:6" x14ac:dyDescent="0.25">
      <c r="A8" s="5">
        <v>5</v>
      </c>
      <c r="B8" s="5" t="s">
        <v>220</v>
      </c>
      <c r="C8" s="5">
        <v>0</v>
      </c>
      <c r="D8" s="5">
        <v>0</v>
      </c>
      <c r="E8" s="5" t="s">
        <v>214</v>
      </c>
      <c r="F8" s="5" t="s">
        <v>217</v>
      </c>
    </row>
    <row r="9" spans="1:6" x14ac:dyDescent="0.25">
      <c r="A9" s="5">
        <v>6</v>
      </c>
      <c r="B9" s="5" t="s">
        <v>220</v>
      </c>
      <c r="C9" s="5">
        <v>0</v>
      </c>
      <c r="D9" s="5">
        <v>0</v>
      </c>
      <c r="E9" s="5" t="s">
        <v>214</v>
      </c>
      <c r="F9" s="5" t="s">
        <v>217</v>
      </c>
    </row>
    <row r="10" spans="1:6" x14ac:dyDescent="0.25">
      <c r="A10" s="5">
        <v>7</v>
      </c>
      <c r="B10" s="5" t="s">
        <v>220</v>
      </c>
      <c r="C10" s="5">
        <v>0</v>
      </c>
      <c r="D10" s="5">
        <v>0</v>
      </c>
      <c r="E10" s="5" t="s">
        <v>214</v>
      </c>
      <c r="F10" s="5" t="s">
        <v>217</v>
      </c>
    </row>
    <row r="11" spans="1:6" x14ac:dyDescent="0.25">
      <c r="A11" s="5">
        <v>8</v>
      </c>
      <c r="B11" s="5" t="s">
        <v>220</v>
      </c>
      <c r="C11" s="5">
        <v>0</v>
      </c>
      <c r="D11" s="5">
        <v>0</v>
      </c>
      <c r="E11" s="5" t="s">
        <v>214</v>
      </c>
      <c r="F11" s="5" t="s">
        <v>217</v>
      </c>
    </row>
    <row r="12" spans="1:6" x14ac:dyDescent="0.25">
      <c r="A12" s="5">
        <v>9</v>
      </c>
      <c r="B12" s="5" t="s">
        <v>220</v>
      </c>
      <c r="C12" s="5">
        <v>0</v>
      </c>
      <c r="D12" s="5">
        <v>0</v>
      </c>
      <c r="E12" s="5" t="s">
        <v>214</v>
      </c>
      <c r="F12" s="5" t="s">
        <v>217</v>
      </c>
    </row>
    <row r="13" spans="1:6" x14ac:dyDescent="0.25">
      <c r="A13" s="5">
        <v>10</v>
      </c>
      <c r="B13" s="5" t="s">
        <v>220</v>
      </c>
      <c r="C13" s="5">
        <v>0</v>
      </c>
      <c r="D13" s="5">
        <v>0</v>
      </c>
      <c r="E13" s="5" t="s">
        <v>214</v>
      </c>
      <c r="F13" s="5" t="s">
        <v>217</v>
      </c>
    </row>
    <row r="14" spans="1:6" x14ac:dyDescent="0.25">
      <c r="A14" s="5">
        <v>11</v>
      </c>
      <c r="B14" s="5" t="s">
        <v>220</v>
      </c>
      <c r="C14" s="5">
        <v>0</v>
      </c>
      <c r="D14" s="5">
        <v>0</v>
      </c>
      <c r="E14" s="5" t="s">
        <v>214</v>
      </c>
      <c r="F14" s="5" t="s">
        <v>217</v>
      </c>
    </row>
    <row r="15" spans="1:6" x14ac:dyDescent="0.25">
      <c r="A15" s="5">
        <v>12</v>
      </c>
      <c r="B15" s="5" t="s">
        <v>220</v>
      </c>
      <c r="C15" s="5">
        <v>0</v>
      </c>
      <c r="D15" s="5">
        <v>0</v>
      </c>
      <c r="E15" s="5" t="s">
        <v>214</v>
      </c>
      <c r="F15" s="5" t="s">
        <v>217</v>
      </c>
    </row>
    <row r="16" spans="1:6" x14ac:dyDescent="0.25">
      <c r="A16" s="5">
        <v>13</v>
      </c>
      <c r="B16" s="5" t="s">
        <v>220</v>
      </c>
      <c r="C16" s="5">
        <v>0</v>
      </c>
      <c r="D16" s="5">
        <v>0</v>
      </c>
      <c r="E16" s="5" t="s">
        <v>214</v>
      </c>
      <c r="F16" s="5" t="s">
        <v>217</v>
      </c>
    </row>
    <row r="17" spans="1:6" x14ac:dyDescent="0.25">
      <c r="A17" s="5">
        <v>14</v>
      </c>
      <c r="B17" s="5" t="s">
        <v>220</v>
      </c>
      <c r="C17" s="5">
        <v>0</v>
      </c>
      <c r="D17" s="5">
        <v>0</v>
      </c>
      <c r="E17" s="5" t="s">
        <v>214</v>
      </c>
      <c r="F17" s="5" t="s">
        <v>217</v>
      </c>
    </row>
    <row r="18" spans="1:6" x14ac:dyDescent="0.25">
      <c r="A18" s="5">
        <v>15</v>
      </c>
      <c r="B18" s="5" t="s">
        <v>220</v>
      </c>
      <c r="C18" s="5">
        <v>0</v>
      </c>
      <c r="D18" s="5">
        <v>0</v>
      </c>
      <c r="E18" s="5" t="s">
        <v>214</v>
      </c>
      <c r="F18" s="5" t="s">
        <v>217</v>
      </c>
    </row>
    <row r="19" spans="1:6" x14ac:dyDescent="0.25">
      <c r="A19" s="5">
        <v>16</v>
      </c>
      <c r="B19" s="5" t="s">
        <v>220</v>
      </c>
      <c r="C19" s="5">
        <v>0</v>
      </c>
      <c r="D19" s="5">
        <v>0</v>
      </c>
      <c r="E19" s="5" t="s">
        <v>214</v>
      </c>
      <c r="F19" s="5" t="s">
        <v>217</v>
      </c>
    </row>
    <row r="20" spans="1:6" x14ac:dyDescent="0.25">
      <c r="A20" s="5">
        <v>17</v>
      </c>
      <c r="B20" s="5" t="s">
        <v>220</v>
      </c>
      <c r="C20" s="5">
        <v>0</v>
      </c>
      <c r="D20" s="5">
        <v>0</v>
      </c>
      <c r="E20" s="5" t="s">
        <v>214</v>
      </c>
      <c r="F20" s="5" t="s">
        <v>217</v>
      </c>
    </row>
    <row r="21" spans="1:6" x14ac:dyDescent="0.25">
      <c r="A21" s="5">
        <v>18</v>
      </c>
      <c r="B21" s="5" t="s">
        <v>220</v>
      </c>
      <c r="C21" s="5">
        <v>0</v>
      </c>
      <c r="D21" s="5">
        <v>0</v>
      </c>
      <c r="E21" s="5" t="s">
        <v>214</v>
      </c>
      <c r="F21" s="5" t="s">
        <v>217</v>
      </c>
    </row>
    <row r="22" spans="1:6" x14ac:dyDescent="0.25">
      <c r="A22" s="5">
        <v>19</v>
      </c>
      <c r="B22" s="5" t="s">
        <v>220</v>
      </c>
      <c r="C22" s="5">
        <v>0</v>
      </c>
      <c r="D22" s="5">
        <v>0</v>
      </c>
      <c r="E22" s="5" t="s">
        <v>214</v>
      </c>
      <c r="F22" s="5" t="s">
        <v>217</v>
      </c>
    </row>
    <row r="23" spans="1:6" x14ac:dyDescent="0.25">
      <c r="A23" s="5">
        <v>20</v>
      </c>
      <c r="B23" s="5" t="s">
        <v>220</v>
      </c>
      <c r="C23" s="5">
        <v>0</v>
      </c>
      <c r="D23" s="5">
        <v>0</v>
      </c>
      <c r="E23" s="5" t="s">
        <v>214</v>
      </c>
      <c r="F23" s="5" t="s">
        <v>217</v>
      </c>
    </row>
    <row r="24" spans="1:6" x14ac:dyDescent="0.25">
      <c r="A24" s="5">
        <v>21</v>
      </c>
      <c r="B24" s="5" t="s">
        <v>220</v>
      </c>
      <c r="C24" s="5">
        <v>0</v>
      </c>
      <c r="D24" s="5">
        <v>0</v>
      </c>
      <c r="E24" s="5" t="s">
        <v>214</v>
      </c>
      <c r="F24" s="5" t="s">
        <v>217</v>
      </c>
    </row>
    <row r="25" spans="1:6" x14ac:dyDescent="0.25">
      <c r="A25" s="5">
        <v>22</v>
      </c>
      <c r="B25" s="5" t="s">
        <v>220</v>
      </c>
      <c r="C25" s="5">
        <v>0</v>
      </c>
      <c r="D25" s="5">
        <v>0</v>
      </c>
      <c r="E25" s="5" t="s">
        <v>214</v>
      </c>
      <c r="F25" s="5" t="s">
        <v>217</v>
      </c>
    </row>
    <row r="26" spans="1:6" x14ac:dyDescent="0.25">
      <c r="A26" s="5">
        <v>23</v>
      </c>
      <c r="B26" s="5" t="s">
        <v>220</v>
      </c>
      <c r="C26" s="5">
        <v>0</v>
      </c>
      <c r="D26" s="5">
        <v>0</v>
      </c>
      <c r="E26" s="5" t="s">
        <v>214</v>
      </c>
      <c r="F26" s="5" t="s">
        <v>217</v>
      </c>
    </row>
    <row r="27" spans="1:6" x14ac:dyDescent="0.25">
      <c r="A27" s="5">
        <v>24</v>
      </c>
      <c r="B27" s="5" t="s">
        <v>220</v>
      </c>
      <c r="C27" s="5">
        <v>0</v>
      </c>
      <c r="D27" s="5">
        <v>0</v>
      </c>
      <c r="E27" s="5" t="s">
        <v>214</v>
      </c>
      <c r="F27" s="5" t="s">
        <v>217</v>
      </c>
    </row>
    <row r="28" spans="1:6" x14ac:dyDescent="0.25">
      <c r="A28" s="5">
        <v>25</v>
      </c>
      <c r="B28" s="5" t="s">
        <v>220</v>
      </c>
      <c r="C28" s="5">
        <v>0</v>
      </c>
      <c r="D28" s="5">
        <v>0</v>
      </c>
      <c r="E28" s="5" t="s">
        <v>214</v>
      </c>
      <c r="F28" s="5" t="s">
        <v>217</v>
      </c>
    </row>
    <row r="29" spans="1:6" x14ac:dyDescent="0.25">
      <c r="A29" s="5">
        <v>26</v>
      </c>
      <c r="B29" s="5" t="s">
        <v>220</v>
      </c>
      <c r="C29" s="5">
        <v>0</v>
      </c>
      <c r="D29" s="5">
        <v>0</v>
      </c>
      <c r="E29" s="5" t="s">
        <v>214</v>
      </c>
      <c r="F29" s="5" t="s">
        <v>217</v>
      </c>
    </row>
    <row r="30" spans="1:6" x14ac:dyDescent="0.25">
      <c r="A30" s="5">
        <v>27</v>
      </c>
      <c r="B30" s="5" t="s">
        <v>220</v>
      </c>
      <c r="C30" s="5">
        <v>0</v>
      </c>
      <c r="D30" s="5">
        <v>0</v>
      </c>
      <c r="E30" s="5" t="s">
        <v>214</v>
      </c>
      <c r="F30" s="5" t="s">
        <v>217</v>
      </c>
    </row>
    <row r="31" spans="1:6" x14ac:dyDescent="0.25">
      <c r="A31" s="5">
        <v>28</v>
      </c>
      <c r="B31" s="5" t="s">
        <v>220</v>
      </c>
      <c r="C31" s="5">
        <v>0</v>
      </c>
      <c r="D31" s="5">
        <v>0</v>
      </c>
      <c r="E31" s="5" t="s">
        <v>214</v>
      </c>
      <c r="F31" s="5" t="s">
        <v>217</v>
      </c>
    </row>
    <row r="32" spans="1:6" x14ac:dyDescent="0.25">
      <c r="A32" s="5">
        <v>29</v>
      </c>
      <c r="B32" s="5" t="s">
        <v>220</v>
      </c>
      <c r="C32" s="5">
        <v>0</v>
      </c>
      <c r="D32" s="5">
        <v>0</v>
      </c>
      <c r="E32" s="5" t="s">
        <v>214</v>
      </c>
      <c r="F32" s="5" t="s">
        <v>217</v>
      </c>
    </row>
    <row r="33" spans="1:6" x14ac:dyDescent="0.25">
      <c r="A33" s="5">
        <v>30</v>
      </c>
      <c r="B33" s="5" t="s">
        <v>220</v>
      </c>
      <c r="C33" s="5">
        <v>0</v>
      </c>
      <c r="D33" s="5">
        <v>0</v>
      </c>
      <c r="E33" s="5" t="s">
        <v>214</v>
      </c>
      <c r="F33" s="5" t="s">
        <v>217</v>
      </c>
    </row>
    <row r="34" spans="1:6" x14ac:dyDescent="0.25">
      <c r="A34" s="5">
        <v>31</v>
      </c>
      <c r="B34" s="5" t="s">
        <v>220</v>
      </c>
      <c r="C34" s="5">
        <v>0</v>
      </c>
      <c r="D34" s="5">
        <v>0</v>
      </c>
      <c r="E34" s="5" t="s">
        <v>214</v>
      </c>
      <c r="F34" s="5" t="s">
        <v>217</v>
      </c>
    </row>
    <row r="35" spans="1:6" x14ac:dyDescent="0.25">
      <c r="A35" s="5">
        <v>32</v>
      </c>
      <c r="B35" s="5" t="s">
        <v>220</v>
      </c>
      <c r="C35" s="5">
        <v>0</v>
      </c>
      <c r="D35" s="5">
        <v>0</v>
      </c>
      <c r="E35" s="5" t="s">
        <v>214</v>
      </c>
      <c r="F35" s="5" t="s">
        <v>217</v>
      </c>
    </row>
    <row r="36" spans="1:6" x14ac:dyDescent="0.25">
      <c r="A36" s="5">
        <v>33</v>
      </c>
      <c r="B36" s="5" t="s">
        <v>220</v>
      </c>
      <c r="C36" s="5">
        <v>0</v>
      </c>
      <c r="D36" s="5">
        <v>0</v>
      </c>
      <c r="E36" s="5" t="s">
        <v>214</v>
      </c>
      <c r="F36" s="5" t="s">
        <v>217</v>
      </c>
    </row>
    <row r="37" spans="1:6" x14ac:dyDescent="0.25">
      <c r="A37" s="5">
        <v>34</v>
      </c>
      <c r="B37" s="5" t="s">
        <v>220</v>
      </c>
      <c r="C37" s="5">
        <v>0</v>
      </c>
      <c r="D37" s="5">
        <v>0</v>
      </c>
      <c r="E37" s="5" t="s">
        <v>214</v>
      </c>
      <c r="F37" s="5" t="s">
        <v>217</v>
      </c>
    </row>
    <row r="38" spans="1:6" x14ac:dyDescent="0.25">
      <c r="A38" s="5">
        <v>35</v>
      </c>
      <c r="B38" s="5" t="s">
        <v>220</v>
      </c>
      <c r="C38" s="5">
        <v>0</v>
      </c>
      <c r="D38" s="5">
        <v>0</v>
      </c>
      <c r="E38" s="5" t="s">
        <v>214</v>
      </c>
      <c r="F38" s="5" t="s">
        <v>217</v>
      </c>
    </row>
    <row r="39" spans="1:6" x14ac:dyDescent="0.25">
      <c r="A39" s="5">
        <v>36</v>
      </c>
      <c r="B39" s="5" t="s">
        <v>220</v>
      </c>
      <c r="C39" s="5">
        <v>0</v>
      </c>
      <c r="D39" s="5">
        <v>0</v>
      </c>
      <c r="E39" s="5" t="s">
        <v>214</v>
      </c>
      <c r="F39" s="5" t="s">
        <v>217</v>
      </c>
    </row>
    <row r="40" spans="1:6" x14ac:dyDescent="0.25">
      <c r="A40" s="5">
        <v>37</v>
      </c>
      <c r="B40" s="5" t="s">
        <v>220</v>
      </c>
      <c r="C40" s="5">
        <v>0</v>
      </c>
      <c r="D40" s="5">
        <v>0</v>
      </c>
      <c r="E40" s="5" t="s">
        <v>214</v>
      </c>
      <c r="F40" s="5" t="s">
        <v>217</v>
      </c>
    </row>
    <row r="41" spans="1:6" x14ac:dyDescent="0.25">
      <c r="A41" s="5">
        <v>38</v>
      </c>
      <c r="B41" s="5" t="s">
        <v>220</v>
      </c>
      <c r="C41" s="5">
        <v>0</v>
      </c>
      <c r="D41" s="5">
        <v>0</v>
      </c>
      <c r="E41" s="5" t="s">
        <v>214</v>
      </c>
      <c r="F41" s="5" t="s">
        <v>217</v>
      </c>
    </row>
    <row r="42" spans="1:6" x14ac:dyDescent="0.25">
      <c r="A42" s="5">
        <v>39</v>
      </c>
      <c r="B42" s="5" t="s">
        <v>220</v>
      </c>
      <c r="C42" s="5">
        <v>0</v>
      </c>
      <c r="D42" s="5">
        <v>0</v>
      </c>
      <c r="E42" s="5" t="s">
        <v>214</v>
      </c>
      <c r="F42" s="5" t="s">
        <v>217</v>
      </c>
    </row>
    <row r="43" spans="1:6" x14ac:dyDescent="0.25">
      <c r="A43" s="5">
        <v>40</v>
      </c>
      <c r="B43" s="5" t="s">
        <v>220</v>
      </c>
      <c r="C43" s="5">
        <v>0</v>
      </c>
      <c r="D43" s="5">
        <v>0</v>
      </c>
      <c r="E43" s="5" t="s">
        <v>214</v>
      </c>
      <c r="F43" s="5" t="s">
        <v>217</v>
      </c>
    </row>
    <row r="44" spans="1:6" x14ac:dyDescent="0.25">
      <c r="A44" s="5">
        <v>41</v>
      </c>
      <c r="B44" s="5" t="s">
        <v>220</v>
      </c>
      <c r="C44" s="5">
        <v>0</v>
      </c>
      <c r="D44" s="5">
        <v>0</v>
      </c>
      <c r="E44" s="5" t="s">
        <v>214</v>
      </c>
      <c r="F44" s="5" t="s">
        <v>217</v>
      </c>
    </row>
    <row r="45" spans="1:6" x14ac:dyDescent="0.25">
      <c r="A45" s="5">
        <v>42</v>
      </c>
      <c r="B45" s="5" t="s">
        <v>220</v>
      </c>
      <c r="C45" s="5">
        <v>0</v>
      </c>
      <c r="D45" s="5">
        <v>0</v>
      </c>
      <c r="E45" s="5" t="s">
        <v>214</v>
      </c>
      <c r="F45" s="5" t="s">
        <v>217</v>
      </c>
    </row>
    <row r="46" spans="1:6" x14ac:dyDescent="0.25">
      <c r="A46" s="5">
        <v>43</v>
      </c>
      <c r="B46" s="5" t="s">
        <v>220</v>
      </c>
      <c r="C46" s="5">
        <v>0</v>
      </c>
      <c r="D46" s="5">
        <v>0</v>
      </c>
      <c r="E46" s="5" t="s">
        <v>214</v>
      </c>
      <c r="F46" s="5" t="s">
        <v>217</v>
      </c>
    </row>
    <row r="47" spans="1:6" x14ac:dyDescent="0.25">
      <c r="A47" s="5">
        <v>44</v>
      </c>
      <c r="B47" s="5" t="s">
        <v>220</v>
      </c>
      <c r="C47" s="5">
        <v>0</v>
      </c>
      <c r="D47" s="5">
        <v>0</v>
      </c>
      <c r="E47" s="5" t="s">
        <v>214</v>
      </c>
      <c r="F47" s="5" t="s">
        <v>217</v>
      </c>
    </row>
    <row r="48" spans="1:6" x14ac:dyDescent="0.25">
      <c r="A48" s="5">
        <v>45</v>
      </c>
      <c r="B48" s="5" t="s">
        <v>220</v>
      </c>
      <c r="C48" s="5">
        <v>0</v>
      </c>
      <c r="D48" s="5">
        <v>0</v>
      </c>
      <c r="E48" s="5" t="s">
        <v>214</v>
      </c>
      <c r="F48" s="5" t="s">
        <v>217</v>
      </c>
    </row>
    <row r="49" spans="1:6" x14ac:dyDescent="0.25">
      <c r="A49" s="5">
        <v>46</v>
      </c>
      <c r="B49" s="5" t="s">
        <v>220</v>
      </c>
      <c r="C49" s="5">
        <v>0</v>
      </c>
      <c r="D49" s="5">
        <v>0</v>
      </c>
      <c r="E49" s="5" t="s">
        <v>214</v>
      </c>
      <c r="F49" s="5" t="s">
        <v>217</v>
      </c>
    </row>
    <row r="50" spans="1:6" x14ac:dyDescent="0.25">
      <c r="A50" s="5">
        <v>47</v>
      </c>
      <c r="B50" s="5" t="s">
        <v>220</v>
      </c>
      <c r="C50" s="5">
        <v>0</v>
      </c>
      <c r="D50" s="5">
        <v>0</v>
      </c>
      <c r="E50" s="5" t="s">
        <v>214</v>
      </c>
      <c r="F50" s="5" t="s">
        <v>217</v>
      </c>
    </row>
    <row r="51" spans="1:6" x14ac:dyDescent="0.25">
      <c r="A51" s="5">
        <v>48</v>
      </c>
      <c r="B51" s="5" t="s">
        <v>220</v>
      </c>
      <c r="C51" s="5">
        <v>0</v>
      </c>
      <c r="D51" s="5">
        <v>0</v>
      </c>
      <c r="E51" s="5" t="s">
        <v>214</v>
      </c>
      <c r="F51" s="5" t="s">
        <v>217</v>
      </c>
    </row>
    <row r="52" spans="1:6" x14ac:dyDescent="0.25">
      <c r="A52" s="5">
        <v>49</v>
      </c>
      <c r="B52" s="5" t="s">
        <v>220</v>
      </c>
      <c r="C52" s="5">
        <v>0</v>
      </c>
      <c r="D52" s="5">
        <v>0</v>
      </c>
      <c r="E52" s="5" t="s">
        <v>214</v>
      </c>
      <c r="F52" s="5" t="s">
        <v>217</v>
      </c>
    </row>
    <row r="53" spans="1:6" x14ac:dyDescent="0.25">
      <c r="A53" s="5">
        <v>50</v>
      </c>
      <c r="B53" s="5" t="s">
        <v>220</v>
      </c>
      <c r="C53" s="5">
        <v>0</v>
      </c>
      <c r="D53" s="5">
        <v>0</v>
      </c>
      <c r="E53" s="5" t="s">
        <v>214</v>
      </c>
      <c r="F53" s="5" t="s">
        <v>217</v>
      </c>
    </row>
    <row r="54" spans="1:6" x14ac:dyDescent="0.25">
      <c r="A54" s="5">
        <v>51</v>
      </c>
      <c r="B54" s="5" t="s">
        <v>220</v>
      </c>
      <c r="C54" s="5">
        <v>0</v>
      </c>
      <c r="D54" s="5">
        <v>0</v>
      </c>
      <c r="E54" s="5" t="s">
        <v>214</v>
      </c>
      <c r="F54" s="5" t="s">
        <v>217</v>
      </c>
    </row>
    <row r="55" spans="1:6" x14ac:dyDescent="0.25">
      <c r="A55" s="5">
        <v>52</v>
      </c>
      <c r="B55" s="5" t="s">
        <v>220</v>
      </c>
      <c r="C55" s="5">
        <v>0</v>
      </c>
      <c r="D55" s="5">
        <v>0</v>
      </c>
      <c r="E55" s="5" t="s">
        <v>214</v>
      </c>
      <c r="F55" s="5" t="s">
        <v>217</v>
      </c>
    </row>
    <row r="56" spans="1:6" x14ac:dyDescent="0.25">
      <c r="A56" s="5">
        <v>53</v>
      </c>
      <c r="B56" s="5" t="s">
        <v>220</v>
      </c>
      <c r="C56" s="5">
        <v>0</v>
      </c>
      <c r="D56" s="5">
        <v>0</v>
      </c>
      <c r="E56" s="5" t="s">
        <v>214</v>
      </c>
      <c r="F56" s="5" t="s">
        <v>217</v>
      </c>
    </row>
    <row r="57" spans="1:6" x14ac:dyDescent="0.25">
      <c r="A57" s="5">
        <v>54</v>
      </c>
      <c r="B57" s="5" t="s">
        <v>220</v>
      </c>
      <c r="C57" s="5">
        <v>0</v>
      </c>
      <c r="D57" s="5">
        <v>0</v>
      </c>
      <c r="E57" s="5" t="s">
        <v>214</v>
      </c>
      <c r="F57" s="5" t="s">
        <v>217</v>
      </c>
    </row>
    <row r="58" spans="1:6" x14ac:dyDescent="0.25">
      <c r="A58" s="5">
        <v>55</v>
      </c>
      <c r="B58" s="5" t="s">
        <v>220</v>
      </c>
      <c r="C58" s="5">
        <v>0</v>
      </c>
      <c r="D58" s="5">
        <v>0</v>
      </c>
      <c r="E58" s="5" t="s">
        <v>214</v>
      </c>
      <c r="F58" s="5" t="s">
        <v>217</v>
      </c>
    </row>
    <row r="59" spans="1:6" x14ac:dyDescent="0.25">
      <c r="A59" s="5">
        <v>56</v>
      </c>
      <c r="B59" s="5" t="s">
        <v>220</v>
      </c>
      <c r="C59" s="5">
        <v>0</v>
      </c>
      <c r="D59" s="5">
        <v>0</v>
      </c>
      <c r="E59" s="5" t="s">
        <v>214</v>
      </c>
      <c r="F59" s="5" t="s">
        <v>217</v>
      </c>
    </row>
    <row r="60" spans="1:6" x14ac:dyDescent="0.25">
      <c r="A60" s="5">
        <v>57</v>
      </c>
      <c r="B60" s="5" t="s">
        <v>220</v>
      </c>
      <c r="C60" s="5">
        <v>0</v>
      </c>
      <c r="D60" s="5">
        <v>0</v>
      </c>
      <c r="E60" s="5" t="s">
        <v>214</v>
      </c>
      <c r="F60" s="5" t="s">
        <v>217</v>
      </c>
    </row>
    <row r="61" spans="1:6" x14ac:dyDescent="0.25">
      <c r="A61" s="5">
        <v>58</v>
      </c>
      <c r="B61" s="5" t="s">
        <v>220</v>
      </c>
      <c r="C61" s="5">
        <v>0</v>
      </c>
      <c r="D61" s="5">
        <v>0</v>
      </c>
      <c r="E61" s="5" t="s">
        <v>214</v>
      </c>
      <c r="F61" s="5" t="s">
        <v>217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61"/>
  <sheetViews>
    <sheetView topLeftCell="A3" workbookViewId="0">
      <selection activeCell="A4" sqref="A4"/>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row r="4" spans="1:6" x14ac:dyDescent="0.25">
      <c r="A4" s="5">
        <v>1</v>
      </c>
      <c r="B4" s="3" t="s">
        <v>221</v>
      </c>
      <c r="C4" s="3">
        <v>0</v>
      </c>
      <c r="D4" s="3">
        <v>0</v>
      </c>
      <c r="E4" s="3" t="s">
        <v>214</v>
      </c>
      <c r="F4" s="3" t="s">
        <v>217</v>
      </c>
    </row>
    <row r="5" spans="1:6" x14ac:dyDescent="0.25">
      <c r="A5" s="5">
        <v>2</v>
      </c>
      <c r="B5" s="5" t="s">
        <v>221</v>
      </c>
      <c r="C5" s="5">
        <v>0</v>
      </c>
      <c r="D5" s="5">
        <v>0</v>
      </c>
      <c r="E5" s="5" t="s">
        <v>214</v>
      </c>
      <c r="F5" s="5" t="s">
        <v>217</v>
      </c>
    </row>
    <row r="6" spans="1:6" x14ac:dyDescent="0.25">
      <c r="A6" s="5">
        <v>3</v>
      </c>
      <c r="B6" s="5" t="s">
        <v>221</v>
      </c>
      <c r="C6" s="5">
        <v>0</v>
      </c>
      <c r="D6" s="5">
        <v>0</v>
      </c>
      <c r="E6" s="5" t="s">
        <v>214</v>
      </c>
      <c r="F6" s="5" t="s">
        <v>217</v>
      </c>
    </row>
    <row r="7" spans="1:6" x14ac:dyDescent="0.25">
      <c r="A7" s="5">
        <v>4</v>
      </c>
      <c r="B7" s="5" t="s">
        <v>221</v>
      </c>
      <c r="C7" s="5">
        <v>0</v>
      </c>
      <c r="D7" s="5">
        <v>0</v>
      </c>
      <c r="E7" s="5" t="s">
        <v>214</v>
      </c>
      <c r="F7" s="5" t="s">
        <v>217</v>
      </c>
    </row>
    <row r="8" spans="1:6" x14ac:dyDescent="0.25">
      <c r="A8" s="5">
        <v>5</v>
      </c>
      <c r="B8" s="5" t="s">
        <v>221</v>
      </c>
      <c r="C8" s="5">
        <v>0</v>
      </c>
      <c r="D8" s="5">
        <v>0</v>
      </c>
      <c r="E8" s="5" t="s">
        <v>214</v>
      </c>
      <c r="F8" s="5" t="s">
        <v>217</v>
      </c>
    </row>
    <row r="9" spans="1:6" x14ac:dyDescent="0.25">
      <c r="A9" s="5">
        <v>6</v>
      </c>
      <c r="B9" s="5" t="s">
        <v>221</v>
      </c>
      <c r="C9" s="5">
        <v>0</v>
      </c>
      <c r="D9" s="5">
        <v>0</v>
      </c>
      <c r="E9" s="5" t="s">
        <v>214</v>
      </c>
      <c r="F9" s="5" t="s">
        <v>217</v>
      </c>
    </row>
    <row r="10" spans="1:6" x14ac:dyDescent="0.25">
      <c r="A10" s="5">
        <v>7</v>
      </c>
      <c r="B10" s="5" t="s">
        <v>221</v>
      </c>
      <c r="C10" s="5">
        <v>0</v>
      </c>
      <c r="D10" s="5">
        <v>0</v>
      </c>
      <c r="E10" s="5" t="s">
        <v>214</v>
      </c>
      <c r="F10" s="5" t="s">
        <v>217</v>
      </c>
    </row>
    <row r="11" spans="1:6" x14ac:dyDescent="0.25">
      <c r="A11" s="5">
        <v>8</v>
      </c>
      <c r="B11" s="5" t="s">
        <v>221</v>
      </c>
      <c r="C11" s="5">
        <v>0</v>
      </c>
      <c r="D11" s="5">
        <v>0</v>
      </c>
      <c r="E11" s="5" t="s">
        <v>214</v>
      </c>
      <c r="F11" s="5" t="s">
        <v>217</v>
      </c>
    </row>
    <row r="12" spans="1:6" x14ac:dyDescent="0.25">
      <c r="A12" s="5">
        <v>9</v>
      </c>
      <c r="B12" s="5" t="s">
        <v>221</v>
      </c>
      <c r="C12" s="5">
        <v>0</v>
      </c>
      <c r="D12" s="5">
        <v>0</v>
      </c>
      <c r="E12" s="5" t="s">
        <v>214</v>
      </c>
      <c r="F12" s="5" t="s">
        <v>217</v>
      </c>
    </row>
    <row r="13" spans="1:6" x14ac:dyDescent="0.25">
      <c r="A13" s="5">
        <v>10</v>
      </c>
      <c r="B13" s="5" t="s">
        <v>221</v>
      </c>
      <c r="C13" s="5">
        <v>0</v>
      </c>
      <c r="D13" s="5">
        <v>0</v>
      </c>
      <c r="E13" s="5" t="s">
        <v>214</v>
      </c>
      <c r="F13" s="5" t="s">
        <v>217</v>
      </c>
    </row>
    <row r="14" spans="1:6" x14ac:dyDescent="0.25">
      <c r="A14" s="5">
        <v>11</v>
      </c>
      <c r="B14" s="5" t="s">
        <v>221</v>
      </c>
      <c r="C14" s="5">
        <v>0</v>
      </c>
      <c r="D14" s="5">
        <v>0</v>
      </c>
      <c r="E14" s="5" t="s">
        <v>214</v>
      </c>
      <c r="F14" s="5" t="s">
        <v>217</v>
      </c>
    </row>
    <row r="15" spans="1:6" x14ac:dyDescent="0.25">
      <c r="A15" s="5">
        <v>12</v>
      </c>
      <c r="B15" s="5" t="s">
        <v>221</v>
      </c>
      <c r="C15" s="5">
        <v>0</v>
      </c>
      <c r="D15" s="5">
        <v>0</v>
      </c>
      <c r="E15" s="5" t="s">
        <v>214</v>
      </c>
      <c r="F15" s="5" t="s">
        <v>217</v>
      </c>
    </row>
    <row r="16" spans="1:6" x14ac:dyDescent="0.25">
      <c r="A16" s="5">
        <v>13</v>
      </c>
      <c r="B16" s="5" t="s">
        <v>221</v>
      </c>
      <c r="C16" s="5">
        <v>0</v>
      </c>
      <c r="D16" s="5">
        <v>0</v>
      </c>
      <c r="E16" s="5" t="s">
        <v>214</v>
      </c>
      <c r="F16" s="5" t="s">
        <v>217</v>
      </c>
    </row>
    <row r="17" spans="1:6" x14ac:dyDescent="0.25">
      <c r="A17" s="5">
        <v>14</v>
      </c>
      <c r="B17" s="5" t="s">
        <v>221</v>
      </c>
      <c r="C17" s="5">
        <v>0</v>
      </c>
      <c r="D17" s="5">
        <v>0</v>
      </c>
      <c r="E17" s="5" t="s">
        <v>214</v>
      </c>
      <c r="F17" s="5" t="s">
        <v>217</v>
      </c>
    </row>
    <row r="18" spans="1:6" x14ac:dyDescent="0.25">
      <c r="A18" s="5">
        <v>15</v>
      </c>
      <c r="B18" s="5" t="s">
        <v>221</v>
      </c>
      <c r="C18" s="5">
        <v>0</v>
      </c>
      <c r="D18" s="5">
        <v>0</v>
      </c>
      <c r="E18" s="5" t="s">
        <v>214</v>
      </c>
      <c r="F18" s="5" t="s">
        <v>217</v>
      </c>
    </row>
    <row r="19" spans="1:6" x14ac:dyDescent="0.25">
      <c r="A19" s="5">
        <v>16</v>
      </c>
      <c r="B19" s="5" t="s">
        <v>221</v>
      </c>
      <c r="C19" s="5">
        <v>0</v>
      </c>
      <c r="D19" s="5">
        <v>0</v>
      </c>
      <c r="E19" s="5" t="s">
        <v>214</v>
      </c>
      <c r="F19" s="5" t="s">
        <v>217</v>
      </c>
    </row>
    <row r="20" spans="1:6" x14ac:dyDescent="0.25">
      <c r="A20" s="5">
        <v>17</v>
      </c>
      <c r="B20" s="5" t="s">
        <v>221</v>
      </c>
      <c r="C20" s="5">
        <v>0</v>
      </c>
      <c r="D20" s="5">
        <v>0</v>
      </c>
      <c r="E20" s="5" t="s">
        <v>214</v>
      </c>
      <c r="F20" s="5" t="s">
        <v>217</v>
      </c>
    </row>
    <row r="21" spans="1:6" x14ac:dyDescent="0.25">
      <c r="A21" s="5">
        <v>18</v>
      </c>
      <c r="B21" s="5" t="s">
        <v>221</v>
      </c>
      <c r="C21" s="5">
        <v>0</v>
      </c>
      <c r="D21" s="5">
        <v>0</v>
      </c>
      <c r="E21" s="5" t="s">
        <v>214</v>
      </c>
      <c r="F21" s="5" t="s">
        <v>217</v>
      </c>
    </row>
    <row r="22" spans="1:6" x14ac:dyDescent="0.25">
      <c r="A22" s="5">
        <v>19</v>
      </c>
      <c r="B22" s="5" t="s">
        <v>221</v>
      </c>
      <c r="C22" s="5">
        <v>0</v>
      </c>
      <c r="D22" s="5">
        <v>0</v>
      </c>
      <c r="E22" s="5" t="s">
        <v>214</v>
      </c>
      <c r="F22" s="5" t="s">
        <v>217</v>
      </c>
    </row>
    <row r="23" spans="1:6" x14ac:dyDescent="0.25">
      <c r="A23" s="5">
        <v>20</v>
      </c>
      <c r="B23" s="5" t="s">
        <v>221</v>
      </c>
      <c r="C23" s="5">
        <v>0</v>
      </c>
      <c r="D23" s="5">
        <v>0</v>
      </c>
      <c r="E23" s="5" t="s">
        <v>214</v>
      </c>
      <c r="F23" s="5" t="s">
        <v>217</v>
      </c>
    </row>
    <row r="24" spans="1:6" x14ac:dyDescent="0.25">
      <c r="A24" s="5">
        <v>21</v>
      </c>
      <c r="B24" s="5" t="s">
        <v>221</v>
      </c>
      <c r="C24" s="5">
        <v>0</v>
      </c>
      <c r="D24" s="5">
        <v>0</v>
      </c>
      <c r="E24" s="5" t="s">
        <v>214</v>
      </c>
      <c r="F24" s="5" t="s">
        <v>217</v>
      </c>
    </row>
    <row r="25" spans="1:6" x14ac:dyDescent="0.25">
      <c r="A25" s="5">
        <v>22</v>
      </c>
      <c r="B25" s="5" t="s">
        <v>221</v>
      </c>
      <c r="C25" s="5">
        <v>0</v>
      </c>
      <c r="D25" s="5">
        <v>0</v>
      </c>
      <c r="E25" s="5" t="s">
        <v>214</v>
      </c>
      <c r="F25" s="5" t="s">
        <v>217</v>
      </c>
    </row>
    <row r="26" spans="1:6" x14ac:dyDescent="0.25">
      <c r="A26" s="5">
        <v>23</v>
      </c>
      <c r="B26" s="5" t="s">
        <v>221</v>
      </c>
      <c r="C26" s="5">
        <v>0</v>
      </c>
      <c r="D26" s="5">
        <v>0</v>
      </c>
      <c r="E26" s="5" t="s">
        <v>214</v>
      </c>
      <c r="F26" s="5" t="s">
        <v>217</v>
      </c>
    </row>
    <row r="27" spans="1:6" x14ac:dyDescent="0.25">
      <c r="A27" s="5">
        <v>24</v>
      </c>
      <c r="B27" s="5" t="s">
        <v>221</v>
      </c>
      <c r="C27" s="5">
        <v>0</v>
      </c>
      <c r="D27" s="5">
        <v>0</v>
      </c>
      <c r="E27" s="5" t="s">
        <v>214</v>
      </c>
      <c r="F27" s="5" t="s">
        <v>217</v>
      </c>
    </row>
    <row r="28" spans="1:6" x14ac:dyDescent="0.25">
      <c r="A28" s="5">
        <v>25</v>
      </c>
      <c r="B28" s="5" t="s">
        <v>221</v>
      </c>
      <c r="C28" s="5">
        <v>0</v>
      </c>
      <c r="D28" s="5">
        <v>0</v>
      </c>
      <c r="E28" s="5" t="s">
        <v>214</v>
      </c>
      <c r="F28" s="5" t="s">
        <v>217</v>
      </c>
    </row>
    <row r="29" spans="1:6" x14ac:dyDescent="0.25">
      <c r="A29" s="5">
        <v>26</v>
      </c>
      <c r="B29" s="5" t="s">
        <v>221</v>
      </c>
      <c r="C29" s="5">
        <v>0</v>
      </c>
      <c r="D29" s="5">
        <v>0</v>
      </c>
      <c r="E29" s="5" t="s">
        <v>214</v>
      </c>
      <c r="F29" s="5" t="s">
        <v>217</v>
      </c>
    </row>
    <row r="30" spans="1:6" x14ac:dyDescent="0.25">
      <c r="A30" s="5">
        <v>27</v>
      </c>
      <c r="B30" s="5" t="s">
        <v>221</v>
      </c>
      <c r="C30" s="5">
        <v>0</v>
      </c>
      <c r="D30" s="5">
        <v>0</v>
      </c>
      <c r="E30" s="5" t="s">
        <v>214</v>
      </c>
      <c r="F30" s="5" t="s">
        <v>217</v>
      </c>
    </row>
    <row r="31" spans="1:6" x14ac:dyDescent="0.25">
      <c r="A31" s="5">
        <v>28</v>
      </c>
      <c r="B31" s="5" t="s">
        <v>221</v>
      </c>
      <c r="C31" s="5">
        <v>0</v>
      </c>
      <c r="D31" s="5">
        <v>0</v>
      </c>
      <c r="E31" s="5" t="s">
        <v>214</v>
      </c>
      <c r="F31" s="5" t="s">
        <v>217</v>
      </c>
    </row>
    <row r="32" spans="1:6" x14ac:dyDescent="0.25">
      <c r="A32" s="5">
        <v>29</v>
      </c>
      <c r="B32" s="5" t="s">
        <v>221</v>
      </c>
      <c r="C32" s="5">
        <v>0</v>
      </c>
      <c r="D32" s="5">
        <v>0</v>
      </c>
      <c r="E32" s="5" t="s">
        <v>214</v>
      </c>
      <c r="F32" s="5" t="s">
        <v>217</v>
      </c>
    </row>
    <row r="33" spans="1:6" x14ac:dyDescent="0.25">
      <c r="A33" s="5">
        <v>30</v>
      </c>
      <c r="B33" s="5" t="s">
        <v>221</v>
      </c>
      <c r="C33" s="5">
        <v>0</v>
      </c>
      <c r="D33" s="5">
        <v>0</v>
      </c>
      <c r="E33" s="5" t="s">
        <v>214</v>
      </c>
      <c r="F33" s="5" t="s">
        <v>217</v>
      </c>
    </row>
    <row r="34" spans="1:6" x14ac:dyDescent="0.25">
      <c r="A34" s="5">
        <v>31</v>
      </c>
      <c r="B34" s="5" t="s">
        <v>221</v>
      </c>
      <c r="C34" s="5">
        <v>0</v>
      </c>
      <c r="D34" s="5">
        <v>0</v>
      </c>
      <c r="E34" s="5" t="s">
        <v>214</v>
      </c>
      <c r="F34" s="5" t="s">
        <v>217</v>
      </c>
    </row>
    <row r="35" spans="1:6" x14ac:dyDescent="0.25">
      <c r="A35" s="5">
        <v>32</v>
      </c>
      <c r="B35" s="5" t="s">
        <v>221</v>
      </c>
      <c r="C35" s="5">
        <v>0</v>
      </c>
      <c r="D35" s="5">
        <v>0</v>
      </c>
      <c r="E35" s="5" t="s">
        <v>214</v>
      </c>
      <c r="F35" s="5" t="s">
        <v>217</v>
      </c>
    </row>
    <row r="36" spans="1:6" x14ac:dyDescent="0.25">
      <c r="A36" s="5">
        <v>33</v>
      </c>
      <c r="B36" s="5" t="s">
        <v>221</v>
      </c>
      <c r="C36" s="5">
        <v>0</v>
      </c>
      <c r="D36" s="5">
        <v>0</v>
      </c>
      <c r="E36" s="5" t="s">
        <v>214</v>
      </c>
      <c r="F36" s="5" t="s">
        <v>217</v>
      </c>
    </row>
    <row r="37" spans="1:6" x14ac:dyDescent="0.25">
      <c r="A37" s="5">
        <v>34</v>
      </c>
      <c r="B37" s="5" t="s">
        <v>221</v>
      </c>
      <c r="C37" s="5">
        <v>0</v>
      </c>
      <c r="D37" s="5">
        <v>0</v>
      </c>
      <c r="E37" s="5" t="s">
        <v>214</v>
      </c>
      <c r="F37" s="5" t="s">
        <v>217</v>
      </c>
    </row>
    <row r="38" spans="1:6" x14ac:dyDescent="0.25">
      <c r="A38" s="5">
        <v>35</v>
      </c>
      <c r="B38" s="5" t="s">
        <v>221</v>
      </c>
      <c r="C38" s="5">
        <v>0</v>
      </c>
      <c r="D38" s="5">
        <v>0</v>
      </c>
      <c r="E38" s="5" t="s">
        <v>214</v>
      </c>
      <c r="F38" s="5" t="s">
        <v>217</v>
      </c>
    </row>
    <row r="39" spans="1:6" x14ac:dyDescent="0.25">
      <c r="A39" s="5">
        <v>36</v>
      </c>
      <c r="B39" s="5" t="s">
        <v>221</v>
      </c>
      <c r="C39" s="5">
        <v>0</v>
      </c>
      <c r="D39" s="5">
        <v>0</v>
      </c>
      <c r="E39" s="5" t="s">
        <v>214</v>
      </c>
      <c r="F39" s="5" t="s">
        <v>217</v>
      </c>
    </row>
    <row r="40" spans="1:6" x14ac:dyDescent="0.25">
      <c r="A40" s="5">
        <v>37</v>
      </c>
      <c r="B40" s="5" t="s">
        <v>221</v>
      </c>
      <c r="C40" s="5">
        <v>0</v>
      </c>
      <c r="D40" s="5">
        <v>0</v>
      </c>
      <c r="E40" s="5" t="s">
        <v>214</v>
      </c>
      <c r="F40" s="5" t="s">
        <v>217</v>
      </c>
    </row>
    <row r="41" spans="1:6" x14ac:dyDescent="0.25">
      <c r="A41" s="5">
        <v>38</v>
      </c>
      <c r="B41" s="5" t="s">
        <v>221</v>
      </c>
      <c r="C41" s="5">
        <v>0</v>
      </c>
      <c r="D41" s="5">
        <v>0</v>
      </c>
      <c r="E41" s="5" t="s">
        <v>214</v>
      </c>
      <c r="F41" s="5" t="s">
        <v>217</v>
      </c>
    </row>
    <row r="42" spans="1:6" x14ac:dyDescent="0.25">
      <c r="A42" s="5">
        <v>39</v>
      </c>
      <c r="B42" s="5" t="s">
        <v>221</v>
      </c>
      <c r="C42" s="5">
        <v>0</v>
      </c>
      <c r="D42" s="5">
        <v>0</v>
      </c>
      <c r="E42" s="5" t="s">
        <v>214</v>
      </c>
      <c r="F42" s="5" t="s">
        <v>217</v>
      </c>
    </row>
    <row r="43" spans="1:6" x14ac:dyDescent="0.25">
      <c r="A43" s="5">
        <v>40</v>
      </c>
      <c r="B43" s="5" t="s">
        <v>221</v>
      </c>
      <c r="C43" s="5">
        <v>0</v>
      </c>
      <c r="D43" s="5">
        <v>0</v>
      </c>
      <c r="E43" s="5" t="s">
        <v>214</v>
      </c>
      <c r="F43" s="5" t="s">
        <v>217</v>
      </c>
    </row>
    <row r="44" spans="1:6" x14ac:dyDescent="0.25">
      <c r="A44" s="5">
        <v>41</v>
      </c>
      <c r="B44" s="5" t="s">
        <v>221</v>
      </c>
      <c r="C44" s="5">
        <v>0</v>
      </c>
      <c r="D44" s="5">
        <v>0</v>
      </c>
      <c r="E44" s="5" t="s">
        <v>214</v>
      </c>
      <c r="F44" s="5" t="s">
        <v>217</v>
      </c>
    </row>
    <row r="45" spans="1:6" x14ac:dyDescent="0.25">
      <c r="A45" s="5">
        <v>42</v>
      </c>
      <c r="B45" s="5" t="s">
        <v>221</v>
      </c>
      <c r="C45" s="5">
        <v>0</v>
      </c>
      <c r="D45" s="5">
        <v>0</v>
      </c>
      <c r="E45" s="5" t="s">
        <v>214</v>
      </c>
      <c r="F45" s="5" t="s">
        <v>217</v>
      </c>
    </row>
    <row r="46" spans="1:6" x14ac:dyDescent="0.25">
      <c r="A46" s="5">
        <v>43</v>
      </c>
      <c r="B46" s="5" t="s">
        <v>221</v>
      </c>
      <c r="C46" s="5">
        <v>0</v>
      </c>
      <c r="D46" s="5">
        <v>0</v>
      </c>
      <c r="E46" s="5" t="s">
        <v>214</v>
      </c>
      <c r="F46" s="5" t="s">
        <v>217</v>
      </c>
    </row>
    <row r="47" spans="1:6" x14ac:dyDescent="0.25">
      <c r="A47" s="5">
        <v>44</v>
      </c>
      <c r="B47" s="5" t="s">
        <v>221</v>
      </c>
      <c r="C47" s="5">
        <v>0</v>
      </c>
      <c r="D47" s="5">
        <v>0</v>
      </c>
      <c r="E47" s="5" t="s">
        <v>214</v>
      </c>
      <c r="F47" s="5" t="s">
        <v>217</v>
      </c>
    </row>
    <row r="48" spans="1:6" x14ac:dyDescent="0.25">
      <c r="A48" s="5">
        <v>45</v>
      </c>
      <c r="B48" s="5" t="s">
        <v>221</v>
      </c>
      <c r="C48" s="5">
        <v>0</v>
      </c>
      <c r="D48" s="5">
        <v>0</v>
      </c>
      <c r="E48" s="5" t="s">
        <v>214</v>
      </c>
      <c r="F48" s="5" t="s">
        <v>217</v>
      </c>
    </row>
    <row r="49" spans="1:6" x14ac:dyDescent="0.25">
      <c r="A49" s="5">
        <v>46</v>
      </c>
      <c r="B49" s="5" t="s">
        <v>221</v>
      </c>
      <c r="C49" s="5">
        <v>0</v>
      </c>
      <c r="D49" s="5">
        <v>0</v>
      </c>
      <c r="E49" s="5" t="s">
        <v>214</v>
      </c>
      <c r="F49" s="5" t="s">
        <v>217</v>
      </c>
    </row>
    <row r="50" spans="1:6" x14ac:dyDescent="0.25">
      <c r="A50" s="5">
        <v>47</v>
      </c>
      <c r="B50" s="5" t="s">
        <v>221</v>
      </c>
      <c r="C50" s="5">
        <v>0</v>
      </c>
      <c r="D50" s="5">
        <v>0</v>
      </c>
      <c r="E50" s="5" t="s">
        <v>214</v>
      </c>
      <c r="F50" s="5" t="s">
        <v>217</v>
      </c>
    </row>
    <row r="51" spans="1:6" x14ac:dyDescent="0.25">
      <c r="A51" s="5">
        <v>48</v>
      </c>
      <c r="B51" s="5" t="s">
        <v>221</v>
      </c>
      <c r="C51" s="5">
        <v>0</v>
      </c>
      <c r="D51" s="5">
        <v>0</v>
      </c>
      <c r="E51" s="5" t="s">
        <v>214</v>
      </c>
      <c r="F51" s="5" t="s">
        <v>217</v>
      </c>
    </row>
    <row r="52" spans="1:6" x14ac:dyDescent="0.25">
      <c r="A52" s="5">
        <v>49</v>
      </c>
      <c r="B52" s="5" t="s">
        <v>221</v>
      </c>
      <c r="C52" s="5">
        <v>0</v>
      </c>
      <c r="D52" s="5">
        <v>0</v>
      </c>
      <c r="E52" s="5" t="s">
        <v>214</v>
      </c>
      <c r="F52" s="5" t="s">
        <v>217</v>
      </c>
    </row>
    <row r="53" spans="1:6" x14ac:dyDescent="0.25">
      <c r="A53" s="5">
        <v>50</v>
      </c>
      <c r="B53" s="5" t="s">
        <v>221</v>
      </c>
      <c r="C53" s="5">
        <v>0</v>
      </c>
      <c r="D53" s="5">
        <v>0</v>
      </c>
      <c r="E53" s="5" t="s">
        <v>214</v>
      </c>
      <c r="F53" s="5" t="s">
        <v>217</v>
      </c>
    </row>
    <row r="54" spans="1:6" x14ac:dyDescent="0.25">
      <c r="A54" s="5">
        <v>51</v>
      </c>
      <c r="B54" s="5" t="s">
        <v>221</v>
      </c>
      <c r="C54" s="5">
        <v>0</v>
      </c>
      <c r="D54" s="5">
        <v>0</v>
      </c>
      <c r="E54" s="5" t="s">
        <v>214</v>
      </c>
      <c r="F54" s="5" t="s">
        <v>217</v>
      </c>
    </row>
    <row r="55" spans="1:6" x14ac:dyDescent="0.25">
      <c r="A55" s="5">
        <v>52</v>
      </c>
      <c r="B55" s="5" t="s">
        <v>221</v>
      </c>
      <c r="C55" s="5">
        <v>0</v>
      </c>
      <c r="D55" s="5">
        <v>0</v>
      </c>
      <c r="E55" s="5" t="s">
        <v>214</v>
      </c>
      <c r="F55" s="5" t="s">
        <v>217</v>
      </c>
    </row>
    <row r="56" spans="1:6" x14ac:dyDescent="0.25">
      <c r="A56" s="5">
        <v>53</v>
      </c>
      <c r="B56" s="5" t="s">
        <v>221</v>
      </c>
      <c r="C56" s="5">
        <v>0</v>
      </c>
      <c r="D56" s="5">
        <v>0</v>
      </c>
      <c r="E56" s="5" t="s">
        <v>214</v>
      </c>
      <c r="F56" s="5" t="s">
        <v>217</v>
      </c>
    </row>
    <row r="57" spans="1:6" x14ac:dyDescent="0.25">
      <c r="A57" s="5">
        <v>54</v>
      </c>
      <c r="B57" s="5" t="s">
        <v>221</v>
      </c>
      <c r="C57" s="5">
        <v>0</v>
      </c>
      <c r="D57" s="5">
        <v>0</v>
      </c>
      <c r="E57" s="5" t="s">
        <v>214</v>
      </c>
      <c r="F57" s="5" t="s">
        <v>217</v>
      </c>
    </row>
    <row r="58" spans="1:6" x14ac:dyDescent="0.25">
      <c r="A58" s="5">
        <v>55</v>
      </c>
      <c r="B58" s="5" t="s">
        <v>221</v>
      </c>
      <c r="C58" s="5">
        <v>0</v>
      </c>
      <c r="D58" s="5">
        <v>0</v>
      </c>
      <c r="E58" s="5" t="s">
        <v>214</v>
      </c>
      <c r="F58" s="5" t="s">
        <v>217</v>
      </c>
    </row>
    <row r="59" spans="1:6" x14ac:dyDescent="0.25">
      <c r="A59" s="5">
        <v>56</v>
      </c>
      <c r="B59" s="5" t="s">
        <v>221</v>
      </c>
      <c r="C59" s="5">
        <v>0</v>
      </c>
      <c r="D59" s="5">
        <v>0</v>
      </c>
      <c r="E59" s="5" t="s">
        <v>214</v>
      </c>
      <c r="F59" s="5" t="s">
        <v>217</v>
      </c>
    </row>
    <row r="60" spans="1:6" x14ac:dyDescent="0.25">
      <c r="A60" s="5">
        <v>57</v>
      </c>
      <c r="B60" s="5" t="s">
        <v>221</v>
      </c>
      <c r="C60" s="5">
        <v>0</v>
      </c>
      <c r="D60" s="5">
        <v>0</v>
      </c>
      <c r="E60" s="5" t="s">
        <v>214</v>
      </c>
      <c r="F60" s="5" t="s">
        <v>217</v>
      </c>
    </row>
    <row r="61" spans="1:6" x14ac:dyDescent="0.25">
      <c r="A61" s="5">
        <v>58</v>
      </c>
      <c r="B61" s="5" t="s">
        <v>221</v>
      </c>
      <c r="C61" s="5">
        <v>0</v>
      </c>
      <c r="D61" s="5">
        <v>0</v>
      </c>
      <c r="E61" s="5" t="s">
        <v>214</v>
      </c>
      <c r="F61" s="5" t="s">
        <v>217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61"/>
  <sheetViews>
    <sheetView topLeftCell="A3" workbookViewId="0">
      <selection activeCell="A33" sqref="A33"/>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row r="4" spans="1:6" x14ac:dyDescent="0.25">
      <c r="A4" s="5">
        <v>1</v>
      </c>
      <c r="B4" s="3" t="s">
        <v>222</v>
      </c>
      <c r="C4" s="7">
        <v>0</v>
      </c>
      <c r="D4" s="3">
        <v>0</v>
      </c>
      <c r="E4" s="3" t="s">
        <v>214</v>
      </c>
      <c r="F4" s="3"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row r="17" spans="1:6" x14ac:dyDescent="0.25">
      <c r="A17" s="5">
        <v>14</v>
      </c>
      <c r="B17" s="5" t="s">
        <v>222</v>
      </c>
      <c r="C17" s="7">
        <v>0</v>
      </c>
      <c r="D17" s="5">
        <v>0</v>
      </c>
      <c r="E17" s="5" t="s">
        <v>214</v>
      </c>
      <c r="F17" s="5" t="s">
        <v>217</v>
      </c>
    </row>
    <row r="18" spans="1:6" x14ac:dyDescent="0.25">
      <c r="A18" s="5">
        <v>15</v>
      </c>
      <c r="B18" s="5" t="s">
        <v>222</v>
      </c>
      <c r="C18" s="7">
        <v>0</v>
      </c>
      <c r="D18" s="5">
        <v>0</v>
      </c>
      <c r="E18" s="5" t="s">
        <v>214</v>
      </c>
      <c r="F18" s="5" t="s">
        <v>217</v>
      </c>
    </row>
    <row r="19" spans="1:6" x14ac:dyDescent="0.25">
      <c r="A19" s="5">
        <v>16</v>
      </c>
      <c r="B19" s="5" t="s">
        <v>222</v>
      </c>
      <c r="C19" s="7">
        <v>0</v>
      </c>
      <c r="D19" s="5">
        <v>0</v>
      </c>
      <c r="E19" s="5" t="s">
        <v>214</v>
      </c>
      <c r="F19" s="5" t="s">
        <v>217</v>
      </c>
    </row>
    <row r="20" spans="1:6" x14ac:dyDescent="0.25">
      <c r="A20" s="5">
        <v>17</v>
      </c>
      <c r="B20" s="5" t="s">
        <v>222</v>
      </c>
      <c r="C20" s="7">
        <v>0</v>
      </c>
      <c r="D20" s="5">
        <v>0</v>
      </c>
      <c r="E20" s="5" t="s">
        <v>214</v>
      </c>
      <c r="F20" s="5" t="s">
        <v>217</v>
      </c>
    </row>
    <row r="21" spans="1:6" x14ac:dyDescent="0.25">
      <c r="A21" s="5">
        <v>18</v>
      </c>
      <c r="B21" s="5" t="s">
        <v>222</v>
      </c>
      <c r="C21" s="7">
        <v>0</v>
      </c>
      <c r="D21" s="5">
        <v>0</v>
      </c>
      <c r="E21" s="5" t="s">
        <v>214</v>
      </c>
      <c r="F21" s="5" t="s">
        <v>217</v>
      </c>
    </row>
    <row r="22" spans="1:6" x14ac:dyDescent="0.25">
      <c r="A22" s="5">
        <v>19</v>
      </c>
      <c r="B22" s="5" t="s">
        <v>222</v>
      </c>
      <c r="C22" s="7">
        <v>0</v>
      </c>
      <c r="D22" s="5">
        <v>0</v>
      </c>
      <c r="E22" s="5" t="s">
        <v>214</v>
      </c>
      <c r="F22" s="5" t="s">
        <v>217</v>
      </c>
    </row>
    <row r="23" spans="1:6" x14ac:dyDescent="0.25">
      <c r="A23" s="5">
        <v>20</v>
      </c>
      <c r="B23" s="5" t="s">
        <v>222</v>
      </c>
      <c r="C23" s="7">
        <v>0</v>
      </c>
      <c r="D23" s="5">
        <v>0</v>
      </c>
      <c r="E23" s="5" t="s">
        <v>214</v>
      </c>
      <c r="F23" s="5" t="s">
        <v>217</v>
      </c>
    </row>
    <row r="24" spans="1:6" x14ac:dyDescent="0.25">
      <c r="A24" s="5">
        <v>21</v>
      </c>
      <c r="B24" s="5" t="s">
        <v>222</v>
      </c>
      <c r="C24" s="7">
        <v>0</v>
      </c>
      <c r="D24" s="5">
        <v>0</v>
      </c>
      <c r="E24" s="5" t="s">
        <v>214</v>
      </c>
      <c r="F24" s="5" t="s">
        <v>217</v>
      </c>
    </row>
    <row r="25" spans="1:6" x14ac:dyDescent="0.25">
      <c r="A25" s="5">
        <v>22</v>
      </c>
      <c r="B25" s="5" t="s">
        <v>222</v>
      </c>
      <c r="C25" s="7">
        <v>0</v>
      </c>
      <c r="D25" s="5">
        <v>0</v>
      </c>
      <c r="E25" s="5" t="s">
        <v>214</v>
      </c>
      <c r="F25" s="5" t="s">
        <v>217</v>
      </c>
    </row>
    <row r="26" spans="1:6" x14ac:dyDescent="0.25">
      <c r="A26" s="5">
        <v>23</v>
      </c>
      <c r="B26" s="5" t="s">
        <v>222</v>
      </c>
      <c r="C26" s="7">
        <v>0</v>
      </c>
      <c r="D26" s="5">
        <v>0</v>
      </c>
      <c r="E26" s="5" t="s">
        <v>214</v>
      </c>
      <c r="F26" s="5" t="s">
        <v>217</v>
      </c>
    </row>
    <row r="27" spans="1:6" x14ac:dyDescent="0.25">
      <c r="A27" s="5">
        <v>24</v>
      </c>
      <c r="B27" s="5" t="s">
        <v>222</v>
      </c>
      <c r="C27" s="7">
        <v>0</v>
      </c>
      <c r="D27" s="5">
        <v>0</v>
      </c>
      <c r="E27" s="5" t="s">
        <v>214</v>
      </c>
      <c r="F27" s="5" t="s">
        <v>217</v>
      </c>
    </row>
    <row r="28" spans="1:6" x14ac:dyDescent="0.25">
      <c r="A28" s="5">
        <v>25</v>
      </c>
      <c r="B28" s="5" t="s">
        <v>222</v>
      </c>
      <c r="C28" s="7">
        <v>0</v>
      </c>
      <c r="D28" s="5">
        <v>0</v>
      </c>
      <c r="E28" s="5" t="s">
        <v>214</v>
      </c>
      <c r="F28" s="5" t="s">
        <v>217</v>
      </c>
    </row>
    <row r="29" spans="1:6" x14ac:dyDescent="0.25">
      <c r="A29" s="5">
        <v>26</v>
      </c>
      <c r="B29" s="5" t="s">
        <v>222</v>
      </c>
      <c r="C29" s="7">
        <v>0</v>
      </c>
      <c r="D29" s="5">
        <v>0</v>
      </c>
      <c r="E29" s="5" t="s">
        <v>214</v>
      </c>
      <c r="F29" s="5" t="s">
        <v>217</v>
      </c>
    </row>
    <row r="30" spans="1:6" x14ac:dyDescent="0.25">
      <c r="A30" s="5">
        <v>27</v>
      </c>
      <c r="B30" s="5" t="s">
        <v>222</v>
      </c>
      <c r="C30" s="7">
        <v>0</v>
      </c>
      <c r="D30" s="5">
        <v>0</v>
      </c>
      <c r="E30" s="5" t="s">
        <v>214</v>
      </c>
      <c r="F30" s="5" t="s">
        <v>217</v>
      </c>
    </row>
    <row r="31" spans="1:6" x14ac:dyDescent="0.25">
      <c r="A31" s="5">
        <v>28</v>
      </c>
      <c r="B31" s="5" t="s">
        <v>222</v>
      </c>
      <c r="C31" s="7">
        <v>0</v>
      </c>
      <c r="D31" s="5">
        <v>0</v>
      </c>
      <c r="E31" s="5" t="s">
        <v>214</v>
      </c>
      <c r="F31" s="5" t="s">
        <v>217</v>
      </c>
    </row>
    <row r="32" spans="1:6" x14ac:dyDescent="0.25">
      <c r="A32" s="5">
        <v>29</v>
      </c>
      <c r="B32" s="5" t="s">
        <v>222</v>
      </c>
      <c r="C32" s="7">
        <v>0</v>
      </c>
      <c r="D32" s="5">
        <v>0</v>
      </c>
      <c r="E32" s="5" t="s">
        <v>214</v>
      </c>
      <c r="F32" s="5" t="s">
        <v>217</v>
      </c>
    </row>
    <row r="33" spans="1:6" x14ac:dyDescent="0.25">
      <c r="A33" s="5">
        <v>30</v>
      </c>
      <c r="B33" s="5" t="s">
        <v>222</v>
      </c>
      <c r="C33" s="7">
        <v>0</v>
      </c>
      <c r="D33" s="5">
        <v>0</v>
      </c>
      <c r="E33" s="5" t="s">
        <v>214</v>
      </c>
      <c r="F33" s="5" t="s">
        <v>217</v>
      </c>
    </row>
    <row r="34" spans="1:6" x14ac:dyDescent="0.25">
      <c r="A34" s="5">
        <v>31</v>
      </c>
      <c r="B34" s="5" t="s">
        <v>222</v>
      </c>
      <c r="C34" s="7">
        <v>0</v>
      </c>
      <c r="D34" s="5">
        <v>0</v>
      </c>
      <c r="E34" s="5" t="s">
        <v>214</v>
      </c>
      <c r="F34" s="5" t="s">
        <v>217</v>
      </c>
    </row>
    <row r="35" spans="1:6" x14ac:dyDescent="0.25">
      <c r="A35" s="5">
        <v>32</v>
      </c>
      <c r="B35" s="5" t="s">
        <v>222</v>
      </c>
      <c r="C35" s="7">
        <v>0</v>
      </c>
      <c r="D35" s="5">
        <v>0</v>
      </c>
      <c r="E35" s="5" t="s">
        <v>214</v>
      </c>
      <c r="F35" s="5" t="s">
        <v>217</v>
      </c>
    </row>
    <row r="36" spans="1:6" x14ac:dyDescent="0.25">
      <c r="A36" s="5">
        <v>33</v>
      </c>
      <c r="B36" s="5" t="s">
        <v>222</v>
      </c>
      <c r="C36" s="7">
        <v>0</v>
      </c>
      <c r="D36" s="5">
        <v>0</v>
      </c>
      <c r="E36" s="5" t="s">
        <v>214</v>
      </c>
      <c r="F36" s="5" t="s">
        <v>217</v>
      </c>
    </row>
    <row r="37" spans="1:6" x14ac:dyDescent="0.25">
      <c r="A37" s="5">
        <v>34</v>
      </c>
      <c r="B37" s="5" t="s">
        <v>222</v>
      </c>
      <c r="C37" s="7">
        <v>0</v>
      </c>
      <c r="D37" s="5">
        <v>0</v>
      </c>
      <c r="E37" s="5" t="s">
        <v>214</v>
      </c>
      <c r="F37" s="5" t="s">
        <v>217</v>
      </c>
    </row>
    <row r="38" spans="1:6" x14ac:dyDescent="0.25">
      <c r="A38" s="5">
        <v>35</v>
      </c>
      <c r="B38" s="5" t="s">
        <v>222</v>
      </c>
      <c r="C38" s="7">
        <v>0</v>
      </c>
      <c r="D38" s="5">
        <v>0</v>
      </c>
      <c r="E38" s="5" t="s">
        <v>214</v>
      </c>
      <c r="F38" s="5" t="s">
        <v>217</v>
      </c>
    </row>
    <row r="39" spans="1:6" x14ac:dyDescent="0.25">
      <c r="A39" s="5">
        <v>36</v>
      </c>
      <c r="B39" s="5" t="s">
        <v>222</v>
      </c>
      <c r="C39" s="7">
        <v>0</v>
      </c>
      <c r="D39" s="5">
        <v>0</v>
      </c>
      <c r="E39" s="5" t="s">
        <v>214</v>
      </c>
      <c r="F39" s="5" t="s">
        <v>217</v>
      </c>
    </row>
    <row r="40" spans="1:6" x14ac:dyDescent="0.25">
      <c r="A40" s="5">
        <v>37</v>
      </c>
      <c r="B40" s="5" t="s">
        <v>222</v>
      </c>
      <c r="C40" s="7">
        <v>0</v>
      </c>
      <c r="D40" s="5">
        <v>0</v>
      </c>
      <c r="E40" s="5" t="s">
        <v>214</v>
      </c>
      <c r="F40" s="5" t="s">
        <v>217</v>
      </c>
    </row>
    <row r="41" spans="1:6" x14ac:dyDescent="0.25">
      <c r="A41" s="5">
        <v>38</v>
      </c>
      <c r="B41" s="5" t="s">
        <v>222</v>
      </c>
      <c r="C41" s="7">
        <v>0</v>
      </c>
      <c r="D41" s="5">
        <v>0</v>
      </c>
      <c r="E41" s="5" t="s">
        <v>214</v>
      </c>
      <c r="F41" s="5" t="s">
        <v>217</v>
      </c>
    </row>
    <row r="42" spans="1:6" x14ac:dyDescent="0.25">
      <c r="A42" s="5">
        <v>39</v>
      </c>
      <c r="B42" s="5" t="s">
        <v>222</v>
      </c>
      <c r="C42" s="7">
        <v>0</v>
      </c>
      <c r="D42" s="5">
        <v>0</v>
      </c>
      <c r="E42" s="5" t="s">
        <v>214</v>
      </c>
      <c r="F42" s="5" t="s">
        <v>217</v>
      </c>
    </row>
    <row r="43" spans="1:6" x14ac:dyDescent="0.25">
      <c r="A43" s="5">
        <v>40</v>
      </c>
      <c r="B43" s="5" t="s">
        <v>222</v>
      </c>
      <c r="C43" s="7">
        <v>0</v>
      </c>
      <c r="D43" s="5">
        <v>0</v>
      </c>
      <c r="E43" s="5" t="s">
        <v>214</v>
      </c>
      <c r="F43" s="5" t="s">
        <v>217</v>
      </c>
    </row>
    <row r="44" spans="1:6" x14ac:dyDescent="0.25">
      <c r="A44" s="5">
        <v>41</v>
      </c>
      <c r="B44" s="5" t="s">
        <v>222</v>
      </c>
      <c r="C44" s="7">
        <v>0</v>
      </c>
      <c r="D44" s="5">
        <v>0</v>
      </c>
      <c r="E44" s="5" t="s">
        <v>214</v>
      </c>
      <c r="F44" s="5" t="s">
        <v>217</v>
      </c>
    </row>
    <row r="45" spans="1:6" x14ac:dyDescent="0.25">
      <c r="A45" s="5">
        <v>42</v>
      </c>
      <c r="B45" s="5" t="s">
        <v>222</v>
      </c>
      <c r="C45" s="7">
        <v>0</v>
      </c>
      <c r="D45" s="5">
        <v>0</v>
      </c>
      <c r="E45" s="5" t="s">
        <v>214</v>
      </c>
      <c r="F45" s="5" t="s">
        <v>217</v>
      </c>
    </row>
    <row r="46" spans="1:6" x14ac:dyDescent="0.25">
      <c r="A46" s="5">
        <v>43</v>
      </c>
      <c r="B46" s="5" t="s">
        <v>222</v>
      </c>
      <c r="C46" s="7">
        <v>0</v>
      </c>
      <c r="D46" s="5">
        <v>0</v>
      </c>
      <c r="E46" s="5" t="s">
        <v>214</v>
      </c>
      <c r="F46" s="5" t="s">
        <v>217</v>
      </c>
    </row>
    <row r="47" spans="1:6" x14ac:dyDescent="0.25">
      <c r="A47" s="5">
        <v>44</v>
      </c>
      <c r="B47" s="5" t="s">
        <v>222</v>
      </c>
      <c r="C47" s="7">
        <v>0</v>
      </c>
      <c r="D47" s="5">
        <v>0</v>
      </c>
      <c r="E47" s="5" t="s">
        <v>214</v>
      </c>
      <c r="F47" s="5" t="s">
        <v>217</v>
      </c>
    </row>
    <row r="48" spans="1:6" x14ac:dyDescent="0.25">
      <c r="A48" s="5">
        <v>45</v>
      </c>
      <c r="B48" s="5" t="s">
        <v>222</v>
      </c>
      <c r="C48" s="7">
        <v>0</v>
      </c>
      <c r="D48" s="5">
        <v>0</v>
      </c>
      <c r="E48" s="5" t="s">
        <v>214</v>
      </c>
      <c r="F48" s="5" t="s">
        <v>217</v>
      </c>
    </row>
    <row r="49" spans="1:6" x14ac:dyDescent="0.25">
      <c r="A49" s="5">
        <v>46</v>
      </c>
      <c r="B49" s="5" t="s">
        <v>222</v>
      </c>
      <c r="C49" s="7">
        <v>0</v>
      </c>
      <c r="D49" s="5">
        <v>0</v>
      </c>
      <c r="E49" s="5" t="s">
        <v>214</v>
      </c>
      <c r="F49" s="5" t="s">
        <v>217</v>
      </c>
    </row>
    <row r="50" spans="1:6" x14ac:dyDescent="0.25">
      <c r="A50" s="5">
        <v>47</v>
      </c>
      <c r="B50" s="5" t="s">
        <v>222</v>
      </c>
      <c r="C50" s="7">
        <v>0</v>
      </c>
      <c r="D50" s="5">
        <v>0</v>
      </c>
      <c r="E50" s="5" t="s">
        <v>214</v>
      </c>
      <c r="F50" s="5" t="s">
        <v>217</v>
      </c>
    </row>
    <row r="51" spans="1:6" x14ac:dyDescent="0.25">
      <c r="A51" s="5">
        <v>48</v>
      </c>
      <c r="B51" s="5" t="s">
        <v>222</v>
      </c>
      <c r="C51" s="7">
        <v>0</v>
      </c>
      <c r="D51" s="5">
        <v>0</v>
      </c>
      <c r="E51" s="5" t="s">
        <v>214</v>
      </c>
      <c r="F51" s="5" t="s">
        <v>217</v>
      </c>
    </row>
    <row r="52" spans="1:6" x14ac:dyDescent="0.25">
      <c r="A52" s="5">
        <v>49</v>
      </c>
      <c r="B52" s="5" t="s">
        <v>222</v>
      </c>
      <c r="C52" s="7">
        <v>0</v>
      </c>
      <c r="D52" s="5">
        <v>0</v>
      </c>
      <c r="E52" s="5" t="s">
        <v>214</v>
      </c>
      <c r="F52" s="5" t="s">
        <v>217</v>
      </c>
    </row>
    <row r="53" spans="1:6" x14ac:dyDescent="0.25">
      <c r="A53" s="5">
        <v>50</v>
      </c>
      <c r="B53" s="5" t="s">
        <v>222</v>
      </c>
      <c r="C53" s="7">
        <v>0</v>
      </c>
      <c r="D53" s="5">
        <v>0</v>
      </c>
      <c r="E53" s="5" t="s">
        <v>214</v>
      </c>
      <c r="F53" s="5" t="s">
        <v>217</v>
      </c>
    </row>
    <row r="54" spans="1:6" x14ac:dyDescent="0.25">
      <c r="A54" s="5">
        <v>51</v>
      </c>
      <c r="B54" s="5" t="s">
        <v>222</v>
      </c>
      <c r="C54" s="7">
        <v>0</v>
      </c>
      <c r="D54" s="5">
        <v>0</v>
      </c>
      <c r="E54" s="5" t="s">
        <v>214</v>
      </c>
      <c r="F54" s="5" t="s">
        <v>217</v>
      </c>
    </row>
    <row r="55" spans="1:6" x14ac:dyDescent="0.25">
      <c r="A55" s="5">
        <v>52</v>
      </c>
      <c r="B55" s="5" t="s">
        <v>222</v>
      </c>
      <c r="C55" s="7">
        <v>0</v>
      </c>
      <c r="D55" s="5">
        <v>0</v>
      </c>
      <c r="E55" s="5" t="s">
        <v>214</v>
      </c>
      <c r="F55" s="5" t="s">
        <v>217</v>
      </c>
    </row>
    <row r="56" spans="1:6" x14ac:dyDescent="0.25">
      <c r="A56" s="5">
        <v>53</v>
      </c>
      <c r="B56" s="5" t="s">
        <v>222</v>
      </c>
      <c r="C56" s="7">
        <v>0</v>
      </c>
      <c r="D56" s="5">
        <v>0</v>
      </c>
      <c r="E56" s="5" t="s">
        <v>214</v>
      </c>
      <c r="F56" s="5" t="s">
        <v>217</v>
      </c>
    </row>
    <row r="57" spans="1:6" x14ac:dyDescent="0.25">
      <c r="A57" s="5">
        <v>54</v>
      </c>
      <c r="B57" s="5" t="s">
        <v>222</v>
      </c>
      <c r="C57" s="7">
        <v>0</v>
      </c>
      <c r="D57" s="5">
        <v>0</v>
      </c>
      <c r="E57" s="5" t="s">
        <v>214</v>
      </c>
      <c r="F57" s="5" t="s">
        <v>217</v>
      </c>
    </row>
    <row r="58" spans="1:6" x14ac:dyDescent="0.25">
      <c r="A58" s="5">
        <v>55</v>
      </c>
      <c r="B58" s="5" t="s">
        <v>222</v>
      </c>
      <c r="C58" s="7">
        <v>0</v>
      </c>
      <c r="D58" s="5">
        <v>0</v>
      </c>
      <c r="E58" s="5" t="s">
        <v>214</v>
      </c>
      <c r="F58" s="5" t="s">
        <v>217</v>
      </c>
    </row>
    <row r="59" spans="1:6" x14ac:dyDescent="0.25">
      <c r="A59" s="5">
        <v>56</v>
      </c>
      <c r="B59" s="5" t="s">
        <v>222</v>
      </c>
      <c r="C59" s="7">
        <v>0</v>
      </c>
      <c r="D59" s="5">
        <v>0</v>
      </c>
      <c r="E59" s="5" t="s">
        <v>214</v>
      </c>
      <c r="F59" s="5" t="s">
        <v>217</v>
      </c>
    </row>
    <row r="60" spans="1:6" x14ac:dyDescent="0.25">
      <c r="A60" s="5">
        <v>57</v>
      </c>
      <c r="B60" s="5" t="s">
        <v>222</v>
      </c>
      <c r="C60" s="7">
        <v>0</v>
      </c>
      <c r="D60" s="5">
        <v>0</v>
      </c>
      <c r="E60" s="5" t="s">
        <v>214</v>
      </c>
      <c r="F60" s="5" t="s">
        <v>217</v>
      </c>
    </row>
    <row r="61" spans="1:6" x14ac:dyDescent="0.25">
      <c r="A61" s="5">
        <v>58</v>
      </c>
      <c r="B61" s="5" t="s">
        <v>222</v>
      </c>
      <c r="C61" s="7">
        <v>0</v>
      </c>
      <c r="D61" s="5">
        <v>0</v>
      </c>
      <c r="E61" s="5" t="s">
        <v>214</v>
      </c>
      <c r="F61" s="5" t="s">
        <v>217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61"/>
  <sheetViews>
    <sheetView topLeftCell="A3" workbookViewId="0">
      <selection activeCell="A4" sqref="A4"/>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row r="4" spans="1:6" x14ac:dyDescent="0.25">
      <c r="A4" s="5">
        <v>1</v>
      </c>
      <c r="B4" s="5" t="s">
        <v>222</v>
      </c>
      <c r="C4" s="7">
        <v>0</v>
      </c>
      <c r="D4" s="5">
        <v>0</v>
      </c>
      <c r="E4" s="5" t="s">
        <v>214</v>
      </c>
      <c r="F4" s="5"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row r="17" spans="1:6" x14ac:dyDescent="0.25">
      <c r="A17" s="5">
        <v>14</v>
      </c>
      <c r="B17" s="5" t="s">
        <v>222</v>
      </c>
      <c r="C17" s="7">
        <v>0</v>
      </c>
      <c r="D17" s="5">
        <v>0</v>
      </c>
      <c r="E17" s="5" t="s">
        <v>214</v>
      </c>
      <c r="F17" s="5" t="s">
        <v>217</v>
      </c>
    </row>
    <row r="18" spans="1:6" x14ac:dyDescent="0.25">
      <c r="A18" s="5">
        <v>15</v>
      </c>
      <c r="B18" s="5" t="s">
        <v>222</v>
      </c>
      <c r="C18" s="7">
        <v>0</v>
      </c>
      <c r="D18" s="5">
        <v>0</v>
      </c>
      <c r="E18" s="5" t="s">
        <v>214</v>
      </c>
      <c r="F18" s="5" t="s">
        <v>217</v>
      </c>
    </row>
    <row r="19" spans="1:6" x14ac:dyDescent="0.25">
      <c r="A19" s="5">
        <v>16</v>
      </c>
      <c r="B19" s="5" t="s">
        <v>222</v>
      </c>
      <c r="C19" s="7">
        <v>0</v>
      </c>
      <c r="D19" s="5">
        <v>0</v>
      </c>
      <c r="E19" s="5" t="s">
        <v>214</v>
      </c>
      <c r="F19" s="5" t="s">
        <v>217</v>
      </c>
    </row>
    <row r="20" spans="1:6" x14ac:dyDescent="0.25">
      <c r="A20" s="5">
        <v>17</v>
      </c>
      <c r="B20" s="5" t="s">
        <v>222</v>
      </c>
      <c r="C20" s="7">
        <v>0</v>
      </c>
      <c r="D20" s="5">
        <v>0</v>
      </c>
      <c r="E20" s="5" t="s">
        <v>214</v>
      </c>
      <c r="F20" s="5" t="s">
        <v>217</v>
      </c>
    </row>
    <row r="21" spans="1:6" x14ac:dyDescent="0.25">
      <c r="A21" s="5">
        <v>18</v>
      </c>
      <c r="B21" s="5" t="s">
        <v>222</v>
      </c>
      <c r="C21" s="7">
        <v>0</v>
      </c>
      <c r="D21" s="5">
        <v>0</v>
      </c>
      <c r="E21" s="5" t="s">
        <v>214</v>
      </c>
      <c r="F21" s="5" t="s">
        <v>217</v>
      </c>
    </row>
    <row r="22" spans="1:6" x14ac:dyDescent="0.25">
      <c r="A22" s="5">
        <v>19</v>
      </c>
      <c r="B22" s="5" t="s">
        <v>222</v>
      </c>
      <c r="C22" s="7">
        <v>0</v>
      </c>
      <c r="D22" s="5">
        <v>0</v>
      </c>
      <c r="E22" s="5" t="s">
        <v>214</v>
      </c>
      <c r="F22" s="5" t="s">
        <v>217</v>
      </c>
    </row>
    <row r="23" spans="1:6" x14ac:dyDescent="0.25">
      <c r="A23" s="5">
        <v>20</v>
      </c>
      <c r="B23" s="5" t="s">
        <v>222</v>
      </c>
      <c r="C23" s="7">
        <v>0</v>
      </c>
      <c r="D23" s="5">
        <v>0</v>
      </c>
      <c r="E23" s="5" t="s">
        <v>214</v>
      </c>
      <c r="F23" s="5" t="s">
        <v>217</v>
      </c>
    </row>
    <row r="24" spans="1:6" x14ac:dyDescent="0.25">
      <c r="A24" s="5">
        <v>21</v>
      </c>
      <c r="B24" s="5" t="s">
        <v>222</v>
      </c>
      <c r="C24" s="7">
        <v>0</v>
      </c>
      <c r="D24" s="5">
        <v>0</v>
      </c>
      <c r="E24" s="5" t="s">
        <v>214</v>
      </c>
      <c r="F24" s="5" t="s">
        <v>217</v>
      </c>
    </row>
    <row r="25" spans="1:6" x14ac:dyDescent="0.25">
      <c r="A25" s="5">
        <v>22</v>
      </c>
      <c r="B25" s="5" t="s">
        <v>222</v>
      </c>
      <c r="C25" s="7">
        <v>0</v>
      </c>
      <c r="D25" s="5">
        <v>0</v>
      </c>
      <c r="E25" s="5" t="s">
        <v>214</v>
      </c>
      <c r="F25" s="5" t="s">
        <v>217</v>
      </c>
    </row>
    <row r="26" spans="1:6" x14ac:dyDescent="0.25">
      <c r="A26" s="5">
        <v>23</v>
      </c>
      <c r="B26" s="5" t="s">
        <v>222</v>
      </c>
      <c r="C26" s="7">
        <v>0</v>
      </c>
      <c r="D26" s="5">
        <v>0</v>
      </c>
      <c r="E26" s="5" t="s">
        <v>214</v>
      </c>
      <c r="F26" s="5" t="s">
        <v>217</v>
      </c>
    </row>
    <row r="27" spans="1:6" x14ac:dyDescent="0.25">
      <c r="A27" s="5">
        <v>24</v>
      </c>
      <c r="B27" s="5" t="s">
        <v>222</v>
      </c>
      <c r="C27" s="7">
        <v>0</v>
      </c>
      <c r="D27" s="5">
        <v>0</v>
      </c>
      <c r="E27" s="5" t="s">
        <v>214</v>
      </c>
      <c r="F27" s="5" t="s">
        <v>217</v>
      </c>
    </row>
    <row r="28" spans="1:6" x14ac:dyDescent="0.25">
      <c r="A28" s="5">
        <v>25</v>
      </c>
      <c r="B28" s="5" t="s">
        <v>222</v>
      </c>
      <c r="C28" s="7">
        <v>0</v>
      </c>
      <c r="D28" s="5">
        <v>0</v>
      </c>
      <c r="E28" s="5" t="s">
        <v>214</v>
      </c>
      <c r="F28" s="5" t="s">
        <v>217</v>
      </c>
    </row>
    <row r="29" spans="1:6" x14ac:dyDescent="0.25">
      <c r="A29" s="5">
        <v>26</v>
      </c>
      <c r="B29" s="5" t="s">
        <v>222</v>
      </c>
      <c r="C29" s="7">
        <v>0</v>
      </c>
      <c r="D29" s="5">
        <v>0</v>
      </c>
      <c r="E29" s="5" t="s">
        <v>214</v>
      </c>
      <c r="F29" s="5" t="s">
        <v>217</v>
      </c>
    </row>
    <row r="30" spans="1:6" x14ac:dyDescent="0.25">
      <c r="A30" s="5">
        <v>27</v>
      </c>
      <c r="B30" s="5" t="s">
        <v>222</v>
      </c>
      <c r="C30" s="7">
        <v>0</v>
      </c>
      <c r="D30" s="5">
        <v>0</v>
      </c>
      <c r="E30" s="5" t="s">
        <v>214</v>
      </c>
      <c r="F30" s="5" t="s">
        <v>217</v>
      </c>
    </row>
    <row r="31" spans="1:6" x14ac:dyDescent="0.25">
      <c r="A31" s="5">
        <v>28</v>
      </c>
      <c r="B31" s="5" t="s">
        <v>222</v>
      </c>
      <c r="C31" s="7">
        <v>0</v>
      </c>
      <c r="D31" s="5">
        <v>0</v>
      </c>
      <c r="E31" s="5" t="s">
        <v>214</v>
      </c>
      <c r="F31" s="5" t="s">
        <v>217</v>
      </c>
    </row>
    <row r="32" spans="1:6" x14ac:dyDescent="0.25">
      <c r="A32" s="5">
        <v>29</v>
      </c>
      <c r="B32" s="5" t="s">
        <v>222</v>
      </c>
      <c r="C32" s="7">
        <v>0</v>
      </c>
      <c r="D32" s="5">
        <v>0</v>
      </c>
      <c r="E32" s="5" t="s">
        <v>214</v>
      </c>
      <c r="F32" s="5" t="s">
        <v>217</v>
      </c>
    </row>
    <row r="33" spans="1:6" x14ac:dyDescent="0.25">
      <c r="A33" s="5">
        <v>30</v>
      </c>
      <c r="B33" s="5" t="s">
        <v>222</v>
      </c>
      <c r="C33" s="7">
        <v>0</v>
      </c>
      <c r="D33" s="5">
        <v>0</v>
      </c>
      <c r="E33" s="5" t="s">
        <v>214</v>
      </c>
      <c r="F33" s="5" t="s">
        <v>217</v>
      </c>
    </row>
    <row r="34" spans="1:6" x14ac:dyDescent="0.25">
      <c r="A34" s="5">
        <v>31</v>
      </c>
      <c r="B34" s="5" t="s">
        <v>222</v>
      </c>
      <c r="C34" s="7">
        <v>0</v>
      </c>
      <c r="D34" s="5">
        <v>0</v>
      </c>
      <c r="E34" s="5" t="s">
        <v>214</v>
      </c>
      <c r="F34" s="5" t="s">
        <v>217</v>
      </c>
    </row>
    <row r="35" spans="1:6" x14ac:dyDescent="0.25">
      <c r="A35" s="5">
        <v>32</v>
      </c>
      <c r="B35" s="5" t="s">
        <v>222</v>
      </c>
      <c r="C35" s="7">
        <v>0</v>
      </c>
      <c r="D35" s="5">
        <v>0</v>
      </c>
      <c r="E35" s="5" t="s">
        <v>214</v>
      </c>
      <c r="F35" s="5" t="s">
        <v>217</v>
      </c>
    </row>
    <row r="36" spans="1:6" x14ac:dyDescent="0.25">
      <c r="A36" s="5">
        <v>33</v>
      </c>
      <c r="B36" s="5" t="s">
        <v>222</v>
      </c>
      <c r="C36" s="7">
        <v>0</v>
      </c>
      <c r="D36" s="5">
        <v>0</v>
      </c>
      <c r="E36" s="5" t="s">
        <v>214</v>
      </c>
      <c r="F36" s="5" t="s">
        <v>217</v>
      </c>
    </row>
    <row r="37" spans="1:6" x14ac:dyDescent="0.25">
      <c r="A37" s="5">
        <v>34</v>
      </c>
      <c r="B37" s="5" t="s">
        <v>222</v>
      </c>
      <c r="C37" s="7">
        <v>0</v>
      </c>
      <c r="D37" s="5">
        <v>0</v>
      </c>
      <c r="E37" s="5" t="s">
        <v>214</v>
      </c>
      <c r="F37" s="5" t="s">
        <v>217</v>
      </c>
    </row>
    <row r="38" spans="1:6" x14ac:dyDescent="0.25">
      <c r="A38" s="5">
        <v>35</v>
      </c>
      <c r="B38" s="5" t="s">
        <v>222</v>
      </c>
      <c r="C38" s="7">
        <v>0</v>
      </c>
      <c r="D38" s="5">
        <v>0</v>
      </c>
      <c r="E38" s="5" t="s">
        <v>214</v>
      </c>
      <c r="F38" s="5" t="s">
        <v>217</v>
      </c>
    </row>
    <row r="39" spans="1:6" x14ac:dyDescent="0.25">
      <c r="A39" s="5">
        <v>36</v>
      </c>
      <c r="B39" s="5" t="s">
        <v>222</v>
      </c>
      <c r="C39" s="7">
        <v>0</v>
      </c>
      <c r="D39" s="5">
        <v>0</v>
      </c>
      <c r="E39" s="5" t="s">
        <v>214</v>
      </c>
      <c r="F39" s="5" t="s">
        <v>217</v>
      </c>
    </row>
    <row r="40" spans="1:6" x14ac:dyDescent="0.25">
      <c r="A40" s="5">
        <v>37</v>
      </c>
      <c r="B40" s="5" t="s">
        <v>222</v>
      </c>
      <c r="C40" s="7">
        <v>0</v>
      </c>
      <c r="D40" s="5">
        <v>0</v>
      </c>
      <c r="E40" s="5" t="s">
        <v>214</v>
      </c>
      <c r="F40" s="5" t="s">
        <v>217</v>
      </c>
    </row>
    <row r="41" spans="1:6" x14ac:dyDescent="0.25">
      <c r="A41" s="5">
        <v>38</v>
      </c>
      <c r="B41" s="5" t="s">
        <v>222</v>
      </c>
      <c r="C41" s="7">
        <v>0</v>
      </c>
      <c r="D41" s="5">
        <v>0</v>
      </c>
      <c r="E41" s="5" t="s">
        <v>214</v>
      </c>
      <c r="F41" s="5" t="s">
        <v>217</v>
      </c>
    </row>
    <row r="42" spans="1:6" x14ac:dyDescent="0.25">
      <c r="A42" s="5">
        <v>39</v>
      </c>
      <c r="B42" s="5" t="s">
        <v>222</v>
      </c>
      <c r="C42" s="7">
        <v>0</v>
      </c>
      <c r="D42" s="5">
        <v>0</v>
      </c>
      <c r="E42" s="5" t="s">
        <v>214</v>
      </c>
      <c r="F42" s="5" t="s">
        <v>217</v>
      </c>
    </row>
    <row r="43" spans="1:6" x14ac:dyDescent="0.25">
      <c r="A43" s="5">
        <v>40</v>
      </c>
      <c r="B43" s="5" t="s">
        <v>222</v>
      </c>
      <c r="C43" s="7">
        <v>0</v>
      </c>
      <c r="D43" s="5">
        <v>0</v>
      </c>
      <c r="E43" s="5" t="s">
        <v>214</v>
      </c>
      <c r="F43" s="5" t="s">
        <v>217</v>
      </c>
    </row>
    <row r="44" spans="1:6" x14ac:dyDescent="0.25">
      <c r="A44" s="5">
        <v>41</v>
      </c>
      <c r="B44" s="5" t="s">
        <v>222</v>
      </c>
      <c r="C44" s="7">
        <v>0</v>
      </c>
      <c r="D44" s="5">
        <v>0</v>
      </c>
      <c r="E44" s="5" t="s">
        <v>214</v>
      </c>
      <c r="F44" s="5" t="s">
        <v>217</v>
      </c>
    </row>
    <row r="45" spans="1:6" x14ac:dyDescent="0.25">
      <c r="A45" s="5">
        <v>42</v>
      </c>
      <c r="B45" s="5" t="s">
        <v>222</v>
      </c>
      <c r="C45" s="7">
        <v>0</v>
      </c>
      <c r="D45" s="5">
        <v>0</v>
      </c>
      <c r="E45" s="5" t="s">
        <v>214</v>
      </c>
      <c r="F45" s="5" t="s">
        <v>217</v>
      </c>
    </row>
    <row r="46" spans="1:6" x14ac:dyDescent="0.25">
      <c r="A46" s="5">
        <v>43</v>
      </c>
      <c r="B46" s="5" t="s">
        <v>222</v>
      </c>
      <c r="C46" s="7">
        <v>0</v>
      </c>
      <c r="D46" s="5">
        <v>0</v>
      </c>
      <c r="E46" s="5" t="s">
        <v>214</v>
      </c>
      <c r="F46" s="5" t="s">
        <v>217</v>
      </c>
    </row>
    <row r="47" spans="1:6" x14ac:dyDescent="0.25">
      <c r="A47" s="5">
        <v>44</v>
      </c>
      <c r="B47" s="5" t="s">
        <v>222</v>
      </c>
      <c r="C47" s="7">
        <v>0</v>
      </c>
      <c r="D47" s="5">
        <v>0</v>
      </c>
      <c r="E47" s="5" t="s">
        <v>214</v>
      </c>
      <c r="F47" s="5" t="s">
        <v>217</v>
      </c>
    </row>
    <row r="48" spans="1:6" x14ac:dyDescent="0.25">
      <c r="A48" s="5">
        <v>45</v>
      </c>
      <c r="B48" s="5" t="s">
        <v>222</v>
      </c>
      <c r="C48" s="7">
        <v>0</v>
      </c>
      <c r="D48" s="5">
        <v>0</v>
      </c>
      <c r="E48" s="5" t="s">
        <v>214</v>
      </c>
      <c r="F48" s="5" t="s">
        <v>217</v>
      </c>
    </row>
    <row r="49" spans="1:6" x14ac:dyDescent="0.25">
      <c r="A49" s="5">
        <v>46</v>
      </c>
      <c r="B49" s="5" t="s">
        <v>222</v>
      </c>
      <c r="C49" s="7">
        <v>0</v>
      </c>
      <c r="D49" s="5">
        <v>0</v>
      </c>
      <c r="E49" s="5" t="s">
        <v>214</v>
      </c>
      <c r="F49" s="5" t="s">
        <v>217</v>
      </c>
    </row>
    <row r="50" spans="1:6" x14ac:dyDescent="0.25">
      <c r="A50" s="5">
        <v>47</v>
      </c>
      <c r="B50" s="5" t="s">
        <v>222</v>
      </c>
      <c r="C50" s="7">
        <v>0</v>
      </c>
      <c r="D50" s="5">
        <v>0</v>
      </c>
      <c r="E50" s="5" t="s">
        <v>214</v>
      </c>
      <c r="F50" s="5" t="s">
        <v>217</v>
      </c>
    </row>
    <row r="51" spans="1:6" x14ac:dyDescent="0.25">
      <c r="A51" s="5">
        <v>48</v>
      </c>
      <c r="B51" s="5" t="s">
        <v>222</v>
      </c>
      <c r="C51" s="7">
        <v>0</v>
      </c>
      <c r="D51" s="5">
        <v>0</v>
      </c>
      <c r="E51" s="5" t="s">
        <v>214</v>
      </c>
      <c r="F51" s="5" t="s">
        <v>217</v>
      </c>
    </row>
    <row r="52" spans="1:6" x14ac:dyDescent="0.25">
      <c r="A52" s="5">
        <v>49</v>
      </c>
      <c r="B52" s="5" t="s">
        <v>222</v>
      </c>
      <c r="C52" s="7">
        <v>0</v>
      </c>
      <c r="D52" s="5">
        <v>0</v>
      </c>
      <c r="E52" s="5" t="s">
        <v>214</v>
      </c>
      <c r="F52" s="5" t="s">
        <v>217</v>
      </c>
    </row>
    <row r="53" spans="1:6" x14ac:dyDescent="0.25">
      <c r="A53" s="5">
        <v>50</v>
      </c>
      <c r="B53" s="5" t="s">
        <v>222</v>
      </c>
      <c r="C53" s="7">
        <v>0</v>
      </c>
      <c r="D53" s="5">
        <v>0</v>
      </c>
      <c r="E53" s="5" t="s">
        <v>214</v>
      </c>
      <c r="F53" s="5" t="s">
        <v>217</v>
      </c>
    </row>
    <row r="54" spans="1:6" x14ac:dyDescent="0.25">
      <c r="A54" s="5">
        <v>51</v>
      </c>
      <c r="B54" s="5" t="s">
        <v>222</v>
      </c>
      <c r="C54" s="7">
        <v>0</v>
      </c>
      <c r="D54" s="5">
        <v>0</v>
      </c>
      <c r="E54" s="5" t="s">
        <v>214</v>
      </c>
      <c r="F54" s="5" t="s">
        <v>217</v>
      </c>
    </row>
    <row r="55" spans="1:6" x14ac:dyDescent="0.25">
      <c r="A55" s="5">
        <v>52</v>
      </c>
      <c r="B55" s="5" t="s">
        <v>222</v>
      </c>
      <c r="C55" s="7">
        <v>0</v>
      </c>
      <c r="D55" s="5">
        <v>0</v>
      </c>
      <c r="E55" s="5" t="s">
        <v>214</v>
      </c>
      <c r="F55" s="5" t="s">
        <v>217</v>
      </c>
    </row>
    <row r="56" spans="1:6" x14ac:dyDescent="0.25">
      <c r="A56" s="5">
        <v>53</v>
      </c>
      <c r="B56" s="5" t="s">
        <v>222</v>
      </c>
      <c r="C56" s="7">
        <v>0</v>
      </c>
      <c r="D56" s="5">
        <v>0</v>
      </c>
      <c r="E56" s="5" t="s">
        <v>214</v>
      </c>
      <c r="F56" s="5" t="s">
        <v>217</v>
      </c>
    </row>
    <row r="57" spans="1:6" x14ac:dyDescent="0.25">
      <c r="A57" s="5">
        <v>54</v>
      </c>
      <c r="B57" s="5" t="s">
        <v>222</v>
      </c>
      <c r="C57" s="7">
        <v>0</v>
      </c>
      <c r="D57" s="5">
        <v>0</v>
      </c>
      <c r="E57" s="5" t="s">
        <v>214</v>
      </c>
      <c r="F57" s="5" t="s">
        <v>217</v>
      </c>
    </row>
    <row r="58" spans="1:6" x14ac:dyDescent="0.25">
      <c r="A58" s="5">
        <v>55</v>
      </c>
      <c r="B58" s="5" t="s">
        <v>222</v>
      </c>
      <c r="C58" s="7">
        <v>0</v>
      </c>
      <c r="D58" s="5">
        <v>0</v>
      </c>
      <c r="E58" s="5" t="s">
        <v>214</v>
      </c>
      <c r="F58" s="5" t="s">
        <v>217</v>
      </c>
    </row>
    <row r="59" spans="1:6" x14ac:dyDescent="0.25">
      <c r="A59" s="5">
        <v>56</v>
      </c>
      <c r="B59" s="5" t="s">
        <v>222</v>
      </c>
      <c r="C59" s="7">
        <v>0</v>
      </c>
      <c r="D59" s="5">
        <v>0</v>
      </c>
      <c r="E59" s="5" t="s">
        <v>214</v>
      </c>
      <c r="F59" s="5" t="s">
        <v>217</v>
      </c>
    </row>
    <row r="60" spans="1:6" x14ac:dyDescent="0.25">
      <c r="A60" s="5">
        <v>57</v>
      </c>
      <c r="B60" s="5" t="s">
        <v>222</v>
      </c>
      <c r="C60" s="7">
        <v>0</v>
      </c>
      <c r="D60" s="5">
        <v>0</v>
      </c>
      <c r="E60" s="5" t="s">
        <v>214</v>
      </c>
      <c r="F60" s="5" t="s">
        <v>217</v>
      </c>
    </row>
    <row r="61" spans="1:6" x14ac:dyDescent="0.25">
      <c r="A61" s="5">
        <v>58</v>
      </c>
      <c r="B61" s="5" t="s">
        <v>222</v>
      </c>
      <c r="C61" s="7">
        <v>0</v>
      </c>
      <c r="D61" s="5">
        <v>0</v>
      </c>
      <c r="E61" s="5" t="s">
        <v>214</v>
      </c>
      <c r="F61" s="5" t="s">
        <v>217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61"/>
  <sheetViews>
    <sheetView topLeftCell="A3" workbookViewId="0">
      <selection activeCell="A4" sqref="A4"/>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row r="4" spans="1:6" x14ac:dyDescent="0.25">
      <c r="A4" s="5">
        <v>1</v>
      </c>
      <c r="B4" s="5" t="s">
        <v>222</v>
      </c>
      <c r="C4" s="7">
        <v>0</v>
      </c>
      <c r="D4" s="5">
        <v>0</v>
      </c>
      <c r="E4" s="5" t="s">
        <v>214</v>
      </c>
      <c r="F4" s="5"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row r="17" spans="1:6" x14ac:dyDescent="0.25">
      <c r="A17" s="5">
        <v>14</v>
      </c>
      <c r="B17" s="5" t="s">
        <v>222</v>
      </c>
      <c r="C17" s="7">
        <v>0</v>
      </c>
      <c r="D17" s="5">
        <v>0</v>
      </c>
      <c r="E17" s="5" t="s">
        <v>214</v>
      </c>
      <c r="F17" s="5" t="s">
        <v>217</v>
      </c>
    </row>
    <row r="18" spans="1:6" x14ac:dyDescent="0.25">
      <c r="A18" s="5">
        <v>15</v>
      </c>
      <c r="B18" s="5" t="s">
        <v>222</v>
      </c>
      <c r="C18" s="7">
        <v>0</v>
      </c>
      <c r="D18" s="5">
        <v>0</v>
      </c>
      <c r="E18" s="5" t="s">
        <v>214</v>
      </c>
      <c r="F18" s="5" t="s">
        <v>217</v>
      </c>
    </row>
    <row r="19" spans="1:6" x14ac:dyDescent="0.25">
      <c r="A19" s="5">
        <v>16</v>
      </c>
      <c r="B19" s="5" t="s">
        <v>222</v>
      </c>
      <c r="C19" s="7">
        <v>0</v>
      </c>
      <c r="D19" s="5">
        <v>0</v>
      </c>
      <c r="E19" s="5" t="s">
        <v>214</v>
      </c>
      <c r="F19" s="5" t="s">
        <v>217</v>
      </c>
    </row>
    <row r="20" spans="1:6" x14ac:dyDescent="0.25">
      <c r="A20" s="5">
        <v>17</v>
      </c>
      <c r="B20" s="5" t="s">
        <v>222</v>
      </c>
      <c r="C20" s="7">
        <v>0</v>
      </c>
      <c r="D20" s="5">
        <v>0</v>
      </c>
      <c r="E20" s="5" t="s">
        <v>214</v>
      </c>
      <c r="F20" s="5" t="s">
        <v>217</v>
      </c>
    </row>
    <row r="21" spans="1:6" x14ac:dyDescent="0.25">
      <c r="A21" s="5">
        <v>18</v>
      </c>
      <c r="B21" s="5" t="s">
        <v>222</v>
      </c>
      <c r="C21" s="7">
        <v>0</v>
      </c>
      <c r="D21" s="5">
        <v>0</v>
      </c>
      <c r="E21" s="5" t="s">
        <v>214</v>
      </c>
      <c r="F21" s="5" t="s">
        <v>217</v>
      </c>
    </row>
    <row r="22" spans="1:6" x14ac:dyDescent="0.25">
      <c r="A22" s="5">
        <v>19</v>
      </c>
      <c r="B22" s="5" t="s">
        <v>222</v>
      </c>
      <c r="C22" s="7">
        <v>0</v>
      </c>
      <c r="D22" s="5">
        <v>0</v>
      </c>
      <c r="E22" s="5" t="s">
        <v>214</v>
      </c>
      <c r="F22" s="5" t="s">
        <v>217</v>
      </c>
    </row>
    <row r="23" spans="1:6" x14ac:dyDescent="0.25">
      <c r="A23" s="5">
        <v>20</v>
      </c>
      <c r="B23" s="5" t="s">
        <v>222</v>
      </c>
      <c r="C23" s="7">
        <v>0</v>
      </c>
      <c r="D23" s="5">
        <v>0</v>
      </c>
      <c r="E23" s="5" t="s">
        <v>214</v>
      </c>
      <c r="F23" s="5" t="s">
        <v>217</v>
      </c>
    </row>
    <row r="24" spans="1:6" x14ac:dyDescent="0.25">
      <c r="A24" s="5">
        <v>21</v>
      </c>
      <c r="B24" s="5" t="s">
        <v>222</v>
      </c>
      <c r="C24" s="7">
        <v>0</v>
      </c>
      <c r="D24" s="5">
        <v>0</v>
      </c>
      <c r="E24" s="5" t="s">
        <v>214</v>
      </c>
      <c r="F24" s="5" t="s">
        <v>217</v>
      </c>
    </row>
    <row r="25" spans="1:6" x14ac:dyDescent="0.25">
      <c r="A25" s="5">
        <v>22</v>
      </c>
      <c r="B25" s="5" t="s">
        <v>222</v>
      </c>
      <c r="C25" s="7">
        <v>0</v>
      </c>
      <c r="D25" s="5">
        <v>0</v>
      </c>
      <c r="E25" s="5" t="s">
        <v>214</v>
      </c>
      <c r="F25" s="5" t="s">
        <v>217</v>
      </c>
    </row>
    <row r="26" spans="1:6" x14ac:dyDescent="0.25">
      <c r="A26" s="5">
        <v>23</v>
      </c>
      <c r="B26" s="5" t="s">
        <v>222</v>
      </c>
      <c r="C26" s="7">
        <v>0</v>
      </c>
      <c r="D26" s="5">
        <v>0</v>
      </c>
      <c r="E26" s="5" t="s">
        <v>214</v>
      </c>
      <c r="F26" s="5" t="s">
        <v>217</v>
      </c>
    </row>
    <row r="27" spans="1:6" x14ac:dyDescent="0.25">
      <c r="A27" s="5">
        <v>24</v>
      </c>
      <c r="B27" s="5" t="s">
        <v>222</v>
      </c>
      <c r="C27" s="7">
        <v>0</v>
      </c>
      <c r="D27" s="5">
        <v>0</v>
      </c>
      <c r="E27" s="5" t="s">
        <v>214</v>
      </c>
      <c r="F27" s="5" t="s">
        <v>217</v>
      </c>
    </row>
    <row r="28" spans="1:6" x14ac:dyDescent="0.25">
      <c r="A28" s="5">
        <v>25</v>
      </c>
      <c r="B28" s="5" t="s">
        <v>222</v>
      </c>
      <c r="C28" s="7">
        <v>0</v>
      </c>
      <c r="D28" s="5">
        <v>0</v>
      </c>
      <c r="E28" s="5" t="s">
        <v>214</v>
      </c>
      <c r="F28" s="5" t="s">
        <v>217</v>
      </c>
    </row>
    <row r="29" spans="1:6" x14ac:dyDescent="0.25">
      <c r="A29" s="5">
        <v>26</v>
      </c>
      <c r="B29" s="5" t="s">
        <v>222</v>
      </c>
      <c r="C29" s="7">
        <v>0</v>
      </c>
      <c r="D29" s="5">
        <v>0</v>
      </c>
      <c r="E29" s="5" t="s">
        <v>214</v>
      </c>
      <c r="F29" s="5" t="s">
        <v>217</v>
      </c>
    </row>
    <row r="30" spans="1:6" x14ac:dyDescent="0.25">
      <c r="A30" s="5">
        <v>27</v>
      </c>
      <c r="B30" s="5" t="s">
        <v>222</v>
      </c>
      <c r="C30" s="7">
        <v>0</v>
      </c>
      <c r="D30" s="5">
        <v>0</v>
      </c>
      <c r="E30" s="5" t="s">
        <v>214</v>
      </c>
      <c r="F30" s="5" t="s">
        <v>217</v>
      </c>
    </row>
    <row r="31" spans="1:6" x14ac:dyDescent="0.25">
      <c r="A31" s="5">
        <v>28</v>
      </c>
      <c r="B31" s="5" t="s">
        <v>222</v>
      </c>
      <c r="C31" s="7">
        <v>0</v>
      </c>
      <c r="D31" s="5">
        <v>0</v>
      </c>
      <c r="E31" s="5" t="s">
        <v>214</v>
      </c>
      <c r="F31" s="5" t="s">
        <v>217</v>
      </c>
    </row>
    <row r="32" spans="1:6" x14ac:dyDescent="0.25">
      <c r="A32" s="5">
        <v>29</v>
      </c>
      <c r="B32" s="5" t="s">
        <v>222</v>
      </c>
      <c r="C32" s="7">
        <v>0</v>
      </c>
      <c r="D32" s="5">
        <v>0</v>
      </c>
      <c r="E32" s="5" t="s">
        <v>214</v>
      </c>
      <c r="F32" s="5" t="s">
        <v>217</v>
      </c>
    </row>
    <row r="33" spans="1:6" x14ac:dyDescent="0.25">
      <c r="A33" s="5">
        <v>30</v>
      </c>
      <c r="B33" s="5" t="s">
        <v>222</v>
      </c>
      <c r="C33" s="7">
        <v>0</v>
      </c>
      <c r="D33" s="5">
        <v>0</v>
      </c>
      <c r="E33" s="5" t="s">
        <v>214</v>
      </c>
      <c r="F33" s="5" t="s">
        <v>217</v>
      </c>
    </row>
    <row r="34" spans="1:6" x14ac:dyDescent="0.25">
      <c r="A34" s="5">
        <v>31</v>
      </c>
      <c r="B34" s="5" t="s">
        <v>222</v>
      </c>
      <c r="C34" s="7">
        <v>0</v>
      </c>
      <c r="D34" s="5">
        <v>0</v>
      </c>
      <c r="E34" s="5" t="s">
        <v>214</v>
      </c>
      <c r="F34" s="5" t="s">
        <v>217</v>
      </c>
    </row>
    <row r="35" spans="1:6" x14ac:dyDescent="0.25">
      <c r="A35" s="5">
        <v>32</v>
      </c>
      <c r="B35" s="5" t="s">
        <v>222</v>
      </c>
      <c r="C35" s="7">
        <v>0</v>
      </c>
      <c r="D35" s="5">
        <v>0</v>
      </c>
      <c r="E35" s="5" t="s">
        <v>214</v>
      </c>
      <c r="F35" s="5" t="s">
        <v>217</v>
      </c>
    </row>
    <row r="36" spans="1:6" x14ac:dyDescent="0.25">
      <c r="A36" s="5">
        <v>33</v>
      </c>
      <c r="B36" s="5" t="s">
        <v>222</v>
      </c>
      <c r="C36" s="7">
        <v>0</v>
      </c>
      <c r="D36" s="5">
        <v>0</v>
      </c>
      <c r="E36" s="5" t="s">
        <v>214</v>
      </c>
      <c r="F36" s="5" t="s">
        <v>217</v>
      </c>
    </row>
    <row r="37" spans="1:6" x14ac:dyDescent="0.25">
      <c r="A37" s="5">
        <v>34</v>
      </c>
      <c r="B37" s="5" t="s">
        <v>222</v>
      </c>
      <c r="C37" s="7">
        <v>0</v>
      </c>
      <c r="D37" s="5">
        <v>0</v>
      </c>
      <c r="E37" s="5" t="s">
        <v>214</v>
      </c>
      <c r="F37" s="5" t="s">
        <v>217</v>
      </c>
    </row>
    <row r="38" spans="1:6" x14ac:dyDescent="0.25">
      <c r="A38" s="5">
        <v>35</v>
      </c>
      <c r="B38" s="5" t="s">
        <v>222</v>
      </c>
      <c r="C38" s="7">
        <v>0</v>
      </c>
      <c r="D38" s="5">
        <v>0</v>
      </c>
      <c r="E38" s="5" t="s">
        <v>214</v>
      </c>
      <c r="F38" s="5" t="s">
        <v>217</v>
      </c>
    </row>
    <row r="39" spans="1:6" x14ac:dyDescent="0.25">
      <c r="A39" s="5">
        <v>36</v>
      </c>
      <c r="B39" s="5" t="s">
        <v>222</v>
      </c>
      <c r="C39" s="7">
        <v>0</v>
      </c>
      <c r="D39" s="5">
        <v>0</v>
      </c>
      <c r="E39" s="5" t="s">
        <v>214</v>
      </c>
      <c r="F39" s="5" t="s">
        <v>217</v>
      </c>
    </row>
    <row r="40" spans="1:6" x14ac:dyDescent="0.25">
      <c r="A40" s="5">
        <v>37</v>
      </c>
      <c r="B40" s="5" t="s">
        <v>222</v>
      </c>
      <c r="C40" s="7">
        <v>0</v>
      </c>
      <c r="D40" s="5">
        <v>0</v>
      </c>
      <c r="E40" s="5" t="s">
        <v>214</v>
      </c>
      <c r="F40" s="5" t="s">
        <v>217</v>
      </c>
    </row>
    <row r="41" spans="1:6" x14ac:dyDescent="0.25">
      <c r="A41" s="5">
        <v>38</v>
      </c>
      <c r="B41" s="5" t="s">
        <v>222</v>
      </c>
      <c r="C41" s="7">
        <v>0</v>
      </c>
      <c r="D41" s="5">
        <v>0</v>
      </c>
      <c r="E41" s="5" t="s">
        <v>214</v>
      </c>
      <c r="F41" s="5" t="s">
        <v>217</v>
      </c>
    </row>
    <row r="42" spans="1:6" x14ac:dyDescent="0.25">
      <c r="A42" s="5">
        <v>39</v>
      </c>
      <c r="B42" s="5" t="s">
        <v>222</v>
      </c>
      <c r="C42" s="7">
        <v>0</v>
      </c>
      <c r="D42" s="5">
        <v>0</v>
      </c>
      <c r="E42" s="5" t="s">
        <v>214</v>
      </c>
      <c r="F42" s="5" t="s">
        <v>217</v>
      </c>
    </row>
    <row r="43" spans="1:6" x14ac:dyDescent="0.25">
      <c r="A43" s="5">
        <v>40</v>
      </c>
      <c r="B43" s="5" t="s">
        <v>222</v>
      </c>
      <c r="C43" s="7">
        <v>0</v>
      </c>
      <c r="D43" s="5">
        <v>0</v>
      </c>
      <c r="E43" s="5" t="s">
        <v>214</v>
      </c>
      <c r="F43" s="5" t="s">
        <v>217</v>
      </c>
    </row>
    <row r="44" spans="1:6" x14ac:dyDescent="0.25">
      <c r="A44" s="5">
        <v>41</v>
      </c>
      <c r="B44" s="5" t="s">
        <v>222</v>
      </c>
      <c r="C44" s="7">
        <v>0</v>
      </c>
      <c r="D44" s="5">
        <v>0</v>
      </c>
      <c r="E44" s="5" t="s">
        <v>214</v>
      </c>
      <c r="F44" s="5" t="s">
        <v>217</v>
      </c>
    </row>
    <row r="45" spans="1:6" x14ac:dyDescent="0.25">
      <c r="A45" s="5">
        <v>42</v>
      </c>
      <c r="B45" s="5" t="s">
        <v>222</v>
      </c>
      <c r="C45" s="7">
        <v>0</v>
      </c>
      <c r="D45" s="5">
        <v>0</v>
      </c>
      <c r="E45" s="5" t="s">
        <v>214</v>
      </c>
      <c r="F45" s="5" t="s">
        <v>217</v>
      </c>
    </row>
    <row r="46" spans="1:6" x14ac:dyDescent="0.25">
      <c r="A46" s="5">
        <v>43</v>
      </c>
      <c r="B46" s="5" t="s">
        <v>222</v>
      </c>
      <c r="C46" s="7">
        <v>0</v>
      </c>
      <c r="D46" s="5">
        <v>0</v>
      </c>
      <c r="E46" s="5" t="s">
        <v>214</v>
      </c>
      <c r="F46" s="5" t="s">
        <v>217</v>
      </c>
    </row>
    <row r="47" spans="1:6" x14ac:dyDescent="0.25">
      <c r="A47" s="5">
        <v>44</v>
      </c>
      <c r="B47" s="5" t="s">
        <v>222</v>
      </c>
      <c r="C47" s="7">
        <v>0</v>
      </c>
      <c r="D47" s="5">
        <v>0</v>
      </c>
      <c r="E47" s="5" t="s">
        <v>214</v>
      </c>
      <c r="F47" s="5" t="s">
        <v>217</v>
      </c>
    </row>
    <row r="48" spans="1:6" x14ac:dyDescent="0.25">
      <c r="A48" s="5">
        <v>45</v>
      </c>
      <c r="B48" s="5" t="s">
        <v>222</v>
      </c>
      <c r="C48" s="7">
        <v>0</v>
      </c>
      <c r="D48" s="5">
        <v>0</v>
      </c>
      <c r="E48" s="5" t="s">
        <v>214</v>
      </c>
      <c r="F48" s="5" t="s">
        <v>217</v>
      </c>
    </row>
    <row r="49" spans="1:6" x14ac:dyDescent="0.25">
      <c r="A49" s="5">
        <v>46</v>
      </c>
      <c r="B49" s="5" t="s">
        <v>222</v>
      </c>
      <c r="C49" s="7">
        <v>0</v>
      </c>
      <c r="D49" s="5">
        <v>0</v>
      </c>
      <c r="E49" s="5" t="s">
        <v>214</v>
      </c>
      <c r="F49" s="5" t="s">
        <v>217</v>
      </c>
    </row>
    <row r="50" spans="1:6" x14ac:dyDescent="0.25">
      <c r="A50" s="5">
        <v>47</v>
      </c>
      <c r="B50" s="5" t="s">
        <v>222</v>
      </c>
      <c r="C50" s="7">
        <v>0</v>
      </c>
      <c r="D50" s="5">
        <v>0</v>
      </c>
      <c r="E50" s="5" t="s">
        <v>214</v>
      </c>
      <c r="F50" s="5" t="s">
        <v>217</v>
      </c>
    </row>
    <row r="51" spans="1:6" x14ac:dyDescent="0.25">
      <c r="A51" s="5">
        <v>48</v>
      </c>
      <c r="B51" s="5" t="s">
        <v>222</v>
      </c>
      <c r="C51" s="7">
        <v>0</v>
      </c>
      <c r="D51" s="5">
        <v>0</v>
      </c>
      <c r="E51" s="5" t="s">
        <v>214</v>
      </c>
      <c r="F51" s="5" t="s">
        <v>217</v>
      </c>
    </row>
    <row r="52" spans="1:6" x14ac:dyDescent="0.25">
      <c r="A52" s="5">
        <v>49</v>
      </c>
      <c r="B52" s="5" t="s">
        <v>222</v>
      </c>
      <c r="C52" s="7">
        <v>0</v>
      </c>
      <c r="D52" s="5">
        <v>0</v>
      </c>
      <c r="E52" s="5" t="s">
        <v>214</v>
      </c>
      <c r="F52" s="5" t="s">
        <v>217</v>
      </c>
    </row>
    <row r="53" spans="1:6" x14ac:dyDescent="0.25">
      <c r="A53" s="5">
        <v>50</v>
      </c>
      <c r="B53" s="5" t="s">
        <v>222</v>
      </c>
      <c r="C53" s="7">
        <v>0</v>
      </c>
      <c r="D53" s="5">
        <v>0</v>
      </c>
      <c r="E53" s="5" t="s">
        <v>214</v>
      </c>
      <c r="F53" s="5" t="s">
        <v>217</v>
      </c>
    </row>
    <row r="54" spans="1:6" x14ac:dyDescent="0.25">
      <c r="A54" s="5">
        <v>51</v>
      </c>
      <c r="B54" s="5" t="s">
        <v>222</v>
      </c>
      <c r="C54" s="7">
        <v>0</v>
      </c>
      <c r="D54" s="5">
        <v>0</v>
      </c>
      <c r="E54" s="5" t="s">
        <v>214</v>
      </c>
      <c r="F54" s="5" t="s">
        <v>217</v>
      </c>
    </row>
    <row r="55" spans="1:6" x14ac:dyDescent="0.25">
      <c r="A55" s="5">
        <v>52</v>
      </c>
      <c r="B55" s="5" t="s">
        <v>222</v>
      </c>
      <c r="C55" s="7">
        <v>0</v>
      </c>
      <c r="D55" s="5">
        <v>0</v>
      </c>
      <c r="E55" s="5" t="s">
        <v>214</v>
      </c>
      <c r="F55" s="5" t="s">
        <v>217</v>
      </c>
    </row>
    <row r="56" spans="1:6" x14ac:dyDescent="0.25">
      <c r="A56" s="5">
        <v>53</v>
      </c>
      <c r="B56" s="5" t="s">
        <v>222</v>
      </c>
      <c r="C56" s="7">
        <v>0</v>
      </c>
      <c r="D56" s="5">
        <v>0</v>
      </c>
      <c r="E56" s="5" t="s">
        <v>214</v>
      </c>
      <c r="F56" s="5" t="s">
        <v>217</v>
      </c>
    </row>
    <row r="57" spans="1:6" x14ac:dyDescent="0.25">
      <c r="A57" s="5">
        <v>54</v>
      </c>
      <c r="B57" s="5" t="s">
        <v>222</v>
      </c>
      <c r="C57" s="7">
        <v>0</v>
      </c>
      <c r="D57" s="5">
        <v>0</v>
      </c>
      <c r="E57" s="5" t="s">
        <v>214</v>
      </c>
      <c r="F57" s="5" t="s">
        <v>217</v>
      </c>
    </row>
    <row r="58" spans="1:6" x14ac:dyDescent="0.25">
      <c r="A58" s="5">
        <v>55</v>
      </c>
      <c r="B58" s="5" t="s">
        <v>222</v>
      </c>
      <c r="C58" s="7">
        <v>0</v>
      </c>
      <c r="D58" s="5">
        <v>0</v>
      </c>
      <c r="E58" s="5" t="s">
        <v>214</v>
      </c>
      <c r="F58" s="5" t="s">
        <v>217</v>
      </c>
    </row>
    <row r="59" spans="1:6" x14ac:dyDescent="0.25">
      <c r="A59" s="5">
        <v>56</v>
      </c>
      <c r="B59" s="5" t="s">
        <v>222</v>
      </c>
      <c r="C59" s="7">
        <v>0</v>
      </c>
      <c r="D59" s="5">
        <v>0</v>
      </c>
      <c r="E59" s="5" t="s">
        <v>214</v>
      </c>
      <c r="F59" s="5" t="s">
        <v>217</v>
      </c>
    </row>
    <row r="60" spans="1:6" x14ac:dyDescent="0.25">
      <c r="A60" s="5">
        <v>57</v>
      </c>
      <c r="B60" s="5" t="s">
        <v>222</v>
      </c>
      <c r="C60" s="7">
        <v>0</v>
      </c>
      <c r="D60" s="5">
        <v>0</v>
      </c>
      <c r="E60" s="5" t="s">
        <v>214</v>
      </c>
      <c r="F60" s="5" t="s">
        <v>217</v>
      </c>
    </row>
    <row r="61" spans="1:6" x14ac:dyDescent="0.25">
      <c r="A61" s="5">
        <v>58</v>
      </c>
      <c r="B61" s="5" t="s">
        <v>222</v>
      </c>
      <c r="C61" s="7">
        <v>0</v>
      </c>
      <c r="D61" s="5">
        <v>0</v>
      </c>
      <c r="E61" s="5" t="s">
        <v>214</v>
      </c>
      <c r="F61" s="5" t="s">
        <v>217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61"/>
  <sheetViews>
    <sheetView topLeftCell="A3" workbookViewId="0">
      <selection activeCell="A4" sqref="A4"/>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1" t="s">
        <v>100</v>
      </c>
      <c r="B3" s="1" t="s">
        <v>175</v>
      </c>
      <c r="C3" s="1" t="s">
        <v>176</v>
      </c>
      <c r="D3" s="1" t="s">
        <v>177</v>
      </c>
      <c r="E3" s="1" t="s">
        <v>178</v>
      </c>
      <c r="F3" s="1" t="s">
        <v>179</v>
      </c>
    </row>
    <row r="4" spans="1:6" x14ac:dyDescent="0.25">
      <c r="A4" s="5">
        <v>1</v>
      </c>
      <c r="B4" s="5" t="s">
        <v>222</v>
      </c>
      <c r="C4" s="7">
        <v>0</v>
      </c>
      <c r="D4" s="5">
        <v>0</v>
      </c>
      <c r="E4" s="5" t="s">
        <v>214</v>
      </c>
      <c r="F4" s="5"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row r="17" spans="1:6" x14ac:dyDescent="0.25">
      <c r="A17" s="5">
        <v>14</v>
      </c>
      <c r="B17" s="5" t="s">
        <v>222</v>
      </c>
      <c r="C17" s="7">
        <v>0</v>
      </c>
      <c r="D17" s="5">
        <v>0</v>
      </c>
      <c r="E17" s="5" t="s">
        <v>214</v>
      </c>
      <c r="F17" s="5" t="s">
        <v>217</v>
      </c>
    </row>
    <row r="18" spans="1:6" x14ac:dyDescent="0.25">
      <c r="A18" s="5">
        <v>15</v>
      </c>
      <c r="B18" s="5" t="s">
        <v>222</v>
      </c>
      <c r="C18" s="7">
        <v>0</v>
      </c>
      <c r="D18" s="5">
        <v>0</v>
      </c>
      <c r="E18" s="5" t="s">
        <v>214</v>
      </c>
      <c r="F18" s="5" t="s">
        <v>217</v>
      </c>
    </row>
    <row r="19" spans="1:6" x14ac:dyDescent="0.25">
      <c r="A19" s="5">
        <v>16</v>
      </c>
      <c r="B19" s="5" t="s">
        <v>222</v>
      </c>
      <c r="C19" s="7">
        <v>0</v>
      </c>
      <c r="D19" s="5">
        <v>0</v>
      </c>
      <c r="E19" s="5" t="s">
        <v>214</v>
      </c>
      <c r="F19" s="5" t="s">
        <v>217</v>
      </c>
    </row>
    <row r="20" spans="1:6" x14ac:dyDescent="0.25">
      <c r="A20" s="5">
        <v>17</v>
      </c>
      <c r="B20" s="5" t="s">
        <v>222</v>
      </c>
      <c r="C20" s="7">
        <v>0</v>
      </c>
      <c r="D20" s="5">
        <v>0</v>
      </c>
      <c r="E20" s="5" t="s">
        <v>214</v>
      </c>
      <c r="F20" s="5" t="s">
        <v>217</v>
      </c>
    </row>
    <row r="21" spans="1:6" x14ac:dyDescent="0.25">
      <c r="A21" s="5">
        <v>18</v>
      </c>
      <c r="B21" s="5" t="s">
        <v>222</v>
      </c>
      <c r="C21" s="7">
        <v>0</v>
      </c>
      <c r="D21" s="5">
        <v>0</v>
      </c>
      <c r="E21" s="5" t="s">
        <v>214</v>
      </c>
      <c r="F21" s="5" t="s">
        <v>217</v>
      </c>
    </row>
    <row r="22" spans="1:6" x14ac:dyDescent="0.25">
      <c r="A22" s="5">
        <v>19</v>
      </c>
      <c r="B22" s="5" t="s">
        <v>222</v>
      </c>
      <c r="C22" s="7">
        <v>0</v>
      </c>
      <c r="D22" s="5">
        <v>0</v>
      </c>
      <c r="E22" s="5" t="s">
        <v>214</v>
      </c>
      <c r="F22" s="5" t="s">
        <v>217</v>
      </c>
    </row>
    <row r="23" spans="1:6" x14ac:dyDescent="0.25">
      <c r="A23" s="5">
        <v>20</v>
      </c>
      <c r="B23" s="5" t="s">
        <v>222</v>
      </c>
      <c r="C23" s="7">
        <v>0</v>
      </c>
      <c r="D23" s="5">
        <v>0</v>
      </c>
      <c r="E23" s="5" t="s">
        <v>214</v>
      </c>
      <c r="F23" s="5" t="s">
        <v>217</v>
      </c>
    </row>
    <row r="24" spans="1:6" x14ac:dyDescent="0.25">
      <c r="A24" s="5">
        <v>21</v>
      </c>
      <c r="B24" s="5" t="s">
        <v>222</v>
      </c>
      <c r="C24" s="7">
        <v>0</v>
      </c>
      <c r="D24" s="5">
        <v>0</v>
      </c>
      <c r="E24" s="5" t="s">
        <v>214</v>
      </c>
      <c r="F24" s="5" t="s">
        <v>217</v>
      </c>
    </row>
    <row r="25" spans="1:6" x14ac:dyDescent="0.25">
      <c r="A25" s="5">
        <v>22</v>
      </c>
      <c r="B25" s="5" t="s">
        <v>222</v>
      </c>
      <c r="C25" s="7">
        <v>0</v>
      </c>
      <c r="D25" s="5">
        <v>0</v>
      </c>
      <c r="E25" s="5" t="s">
        <v>214</v>
      </c>
      <c r="F25" s="5" t="s">
        <v>217</v>
      </c>
    </row>
    <row r="26" spans="1:6" x14ac:dyDescent="0.25">
      <c r="A26" s="5">
        <v>23</v>
      </c>
      <c r="B26" s="5" t="s">
        <v>222</v>
      </c>
      <c r="C26" s="7">
        <v>0</v>
      </c>
      <c r="D26" s="5">
        <v>0</v>
      </c>
      <c r="E26" s="5" t="s">
        <v>214</v>
      </c>
      <c r="F26" s="5" t="s">
        <v>217</v>
      </c>
    </row>
    <row r="27" spans="1:6" x14ac:dyDescent="0.25">
      <c r="A27" s="5">
        <v>24</v>
      </c>
      <c r="B27" s="5" t="s">
        <v>222</v>
      </c>
      <c r="C27" s="7">
        <v>0</v>
      </c>
      <c r="D27" s="5">
        <v>0</v>
      </c>
      <c r="E27" s="5" t="s">
        <v>214</v>
      </c>
      <c r="F27" s="5" t="s">
        <v>217</v>
      </c>
    </row>
    <row r="28" spans="1:6" x14ac:dyDescent="0.25">
      <c r="A28" s="5">
        <v>25</v>
      </c>
      <c r="B28" s="5" t="s">
        <v>222</v>
      </c>
      <c r="C28" s="7">
        <v>0</v>
      </c>
      <c r="D28" s="5">
        <v>0</v>
      </c>
      <c r="E28" s="5" t="s">
        <v>214</v>
      </c>
      <c r="F28" s="5" t="s">
        <v>217</v>
      </c>
    </row>
    <row r="29" spans="1:6" x14ac:dyDescent="0.25">
      <c r="A29" s="5">
        <v>26</v>
      </c>
      <c r="B29" s="5" t="s">
        <v>222</v>
      </c>
      <c r="C29" s="7">
        <v>0</v>
      </c>
      <c r="D29" s="5">
        <v>0</v>
      </c>
      <c r="E29" s="5" t="s">
        <v>214</v>
      </c>
      <c r="F29" s="5" t="s">
        <v>217</v>
      </c>
    </row>
    <row r="30" spans="1:6" x14ac:dyDescent="0.25">
      <c r="A30" s="5">
        <v>27</v>
      </c>
      <c r="B30" s="5" t="s">
        <v>222</v>
      </c>
      <c r="C30" s="7">
        <v>0</v>
      </c>
      <c r="D30" s="5">
        <v>0</v>
      </c>
      <c r="E30" s="5" t="s">
        <v>214</v>
      </c>
      <c r="F30" s="5" t="s">
        <v>217</v>
      </c>
    </row>
    <row r="31" spans="1:6" x14ac:dyDescent="0.25">
      <c r="A31" s="5">
        <v>28</v>
      </c>
      <c r="B31" s="5" t="s">
        <v>222</v>
      </c>
      <c r="C31" s="7">
        <v>0</v>
      </c>
      <c r="D31" s="5">
        <v>0</v>
      </c>
      <c r="E31" s="5" t="s">
        <v>214</v>
      </c>
      <c r="F31" s="5" t="s">
        <v>217</v>
      </c>
    </row>
    <row r="32" spans="1:6" x14ac:dyDescent="0.25">
      <c r="A32" s="5">
        <v>29</v>
      </c>
      <c r="B32" s="5" t="s">
        <v>222</v>
      </c>
      <c r="C32" s="7">
        <v>0</v>
      </c>
      <c r="D32" s="5">
        <v>0</v>
      </c>
      <c r="E32" s="5" t="s">
        <v>214</v>
      </c>
      <c r="F32" s="5" t="s">
        <v>217</v>
      </c>
    </row>
    <row r="33" spans="1:6" x14ac:dyDescent="0.25">
      <c r="A33" s="5">
        <v>30</v>
      </c>
      <c r="B33" s="5" t="s">
        <v>222</v>
      </c>
      <c r="C33" s="7">
        <v>0</v>
      </c>
      <c r="D33" s="5">
        <v>0</v>
      </c>
      <c r="E33" s="5" t="s">
        <v>214</v>
      </c>
      <c r="F33" s="5" t="s">
        <v>217</v>
      </c>
    </row>
    <row r="34" spans="1:6" x14ac:dyDescent="0.25">
      <c r="A34" s="5">
        <v>31</v>
      </c>
      <c r="B34" s="5" t="s">
        <v>222</v>
      </c>
      <c r="C34" s="7">
        <v>0</v>
      </c>
      <c r="D34" s="5">
        <v>0</v>
      </c>
      <c r="E34" s="5" t="s">
        <v>214</v>
      </c>
      <c r="F34" s="5" t="s">
        <v>217</v>
      </c>
    </row>
    <row r="35" spans="1:6" x14ac:dyDescent="0.25">
      <c r="A35" s="5">
        <v>32</v>
      </c>
      <c r="B35" s="5" t="s">
        <v>222</v>
      </c>
      <c r="C35" s="7">
        <v>0</v>
      </c>
      <c r="D35" s="5">
        <v>0</v>
      </c>
      <c r="E35" s="5" t="s">
        <v>214</v>
      </c>
      <c r="F35" s="5" t="s">
        <v>217</v>
      </c>
    </row>
    <row r="36" spans="1:6" x14ac:dyDescent="0.25">
      <c r="A36" s="5">
        <v>33</v>
      </c>
      <c r="B36" s="5" t="s">
        <v>222</v>
      </c>
      <c r="C36" s="7">
        <v>0</v>
      </c>
      <c r="D36" s="5">
        <v>0</v>
      </c>
      <c r="E36" s="5" t="s">
        <v>214</v>
      </c>
      <c r="F36" s="5" t="s">
        <v>217</v>
      </c>
    </row>
    <row r="37" spans="1:6" x14ac:dyDescent="0.25">
      <c r="A37" s="5">
        <v>34</v>
      </c>
      <c r="B37" s="5" t="s">
        <v>222</v>
      </c>
      <c r="C37" s="7">
        <v>0</v>
      </c>
      <c r="D37" s="5">
        <v>0</v>
      </c>
      <c r="E37" s="5" t="s">
        <v>214</v>
      </c>
      <c r="F37" s="5" t="s">
        <v>217</v>
      </c>
    </row>
    <row r="38" spans="1:6" x14ac:dyDescent="0.25">
      <c r="A38" s="5">
        <v>35</v>
      </c>
      <c r="B38" s="5" t="s">
        <v>222</v>
      </c>
      <c r="C38" s="7">
        <v>0</v>
      </c>
      <c r="D38" s="5">
        <v>0</v>
      </c>
      <c r="E38" s="5" t="s">
        <v>214</v>
      </c>
      <c r="F38" s="5" t="s">
        <v>217</v>
      </c>
    </row>
    <row r="39" spans="1:6" x14ac:dyDescent="0.25">
      <c r="A39" s="5">
        <v>36</v>
      </c>
      <c r="B39" s="5" t="s">
        <v>222</v>
      </c>
      <c r="C39" s="7">
        <v>0</v>
      </c>
      <c r="D39" s="5">
        <v>0</v>
      </c>
      <c r="E39" s="5" t="s">
        <v>214</v>
      </c>
      <c r="F39" s="5" t="s">
        <v>217</v>
      </c>
    </row>
    <row r="40" spans="1:6" x14ac:dyDescent="0.25">
      <c r="A40" s="5">
        <v>37</v>
      </c>
      <c r="B40" s="5" t="s">
        <v>222</v>
      </c>
      <c r="C40" s="7">
        <v>0</v>
      </c>
      <c r="D40" s="5">
        <v>0</v>
      </c>
      <c r="E40" s="5" t="s">
        <v>214</v>
      </c>
      <c r="F40" s="5" t="s">
        <v>217</v>
      </c>
    </row>
    <row r="41" spans="1:6" x14ac:dyDescent="0.25">
      <c r="A41" s="5">
        <v>38</v>
      </c>
      <c r="B41" s="5" t="s">
        <v>222</v>
      </c>
      <c r="C41" s="7">
        <v>0</v>
      </c>
      <c r="D41" s="5">
        <v>0</v>
      </c>
      <c r="E41" s="5" t="s">
        <v>214</v>
      </c>
      <c r="F41" s="5" t="s">
        <v>217</v>
      </c>
    </row>
    <row r="42" spans="1:6" x14ac:dyDescent="0.25">
      <c r="A42" s="5">
        <v>39</v>
      </c>
      <c r="B42" s="5" t="s">
        <v>222</v>
      </c>
      <c r="C42" s="7">
        <v>0</v>
      </c>
      <c r="D42" s="5">
        <v>0</v>
      </c>
      <c r="E42" s="5" t="s">
        <v>214</v>
      </c>
      <c r="F42" s="5" t="s">
        <v>217</v>
      </c>
    </row>
    <row r="43" spans="1:6" x14ac:dyDescent="0.25">
      <c r="A43" s="5">
        <v>40</v>
      </c>
      <c r="B43" s="5" t="s">
        <v>222</v>
      </c>
      <c r="C43" s="7">
        <v>0</v>
      </c>
      <c r="D43" s="5">
        <v>0</v>
      </c>
      <c r="E43" s="5" t="s">
        <v>214</v>
      </c>
      <c r="F43" s="5" t="s">
        <v>217</v>
      </c>
    </row>
    <row r="44" spans="1:6" x14ac:dyDescent="0.25">
      <c r="A44" s="5">
        <v>41</v>
      </c>
      <c r="B44" s="5" t="s">
        <v>222</v>
      </c>
      <c r="C44" s="7">
        <v>0</v>
      </c>
      <c r="D44" s="5">
        <v>0</v>
      </c>
      <c r="E44" s="5" t="s">
        <v>214</v>
      </c>
      <c r="F44" s="5" t="s">
        <v>217</v>
      </c>
    </row>
    <row r="45" spans="1:6" x14ac:dyDescent="0.25">
      <c r="A45" s="5">
        <v>42</v>
      </c>
      <c r="B45" s="5" t="s">
        <v>222</v>
      </c>
      <c r="C45" s="7">
        <v>0</v>
      </c>
      <c r="D45" s="5">
        <v>0</v>
      </c>
      <c r="E45" s="5" t="s">
        <v>214</v>
      </c>
      <c r="F45" s="5" t="s">
        <v>217</v>
      </c>
    </row>
    <row r="46" spans="1:6" x14ac:dyDescent="0.25">
      <c r="A46" s="5">
        <v>43</v>
      </c>
      <c r="B46" s="5" t="s">
        <v>222</v>
      </c>
      <c r="C46" s="7">
        <v>0</v>
      </c>
      <c r="D46" s="5">
        <v>0</v>
      </c>
      <c r="E46" s="5" t="s">
        <v>214</v>
      </c>
      <c r="F46" s="5" t="s">
        <v>217</v>
      </c>
    </row>
    <row r="47" spans="1:6" x14ac:dyDescent="0.25">
      <c r="A47" s="5">
        <v>44</v>
      </c>
      <c r="B47" s="5" t="s">
        <v>222</v>
      </c>
      <c r="C47" s="7">
        <v>0</v>
      </c>
      <c r="D47" s="5">
        <v>0</v>
      </c>
      <c r="E47" s="5" t="s">
        <v>214</v>
      </c>
      <c r="F47" s="5" t="s">
        <v>217</v>
      </c>
    </row>
    <row r="48" spans="1:6" x14ac:dyDescent="0.25">
      <c r="A48" s="5">
        <v>45</v>
      </c>
      <c r="B48" s="5" t="s">
        <v>222</v>
      </c>
      <c r="C48" s="7">
        <v>0</v>
      </c>
      <c r="D48" s="5">
        <v>0</v>
      </c>
      <c r="E48" s="5" t="s">
        <v>214</v>
      </c>
      <c r="F48" s="5" t="s">
        <v>217</v>
      </c>
    </row>
    <row r="49" spans="1:6" x14ac:dyDescent="0.25">
      <c r="A49" s="5">
        <v>46</v>
      </c>
      <c r="B49" s="5" t="s">
        <v>222</v>
      </c>
      <c r="C49" s="7">
        <v>0</v>
      </c>
      <c r="D49" s="5">
        <v>0</v>
      </c>
      <c r="E49" s="5" t="s">
        <v>214</v>
      </c>
      <c r="F49" s="5" t="s">
        <v>217</v>
      </c>
    </row>
    <row r="50" spans="1:6" x14ac:dyDescent="0.25">
      <c r="A50" s="5">
        <v>47</v>
      </c>
      <c r="B50" s="5" t="s">
        <v>222</v>
      </c>
      <c r="C50" s="7">
        <v>0</v>
      </c>
      <c r="D50" s="5">
        <v>0</v>
      </c>
      <c r="E50" s="5" t="s">
        <v>214</v>
      </c>
      <c r="F50" s="5" t="s">
        <v>217</v>
      </c>
    </row>
    <row r="51" spans="1:6" x14ac:dyDescent="0.25">
      <c r="A51" s="5">
        <v>48</v>
      </c>
      <c r="B51" s="5" t="s">
        <v>222</v>
      </c>
      <c r="C51" s="7">
        <v>0</v>
      </c>
      <c r="D51" s="5">
        <v>0</v>
      </c>
      <c r="E51" s="5" t="s">
        <v>214</v>
      </c>
      <c r="F51" s="5" t="s">
        <v>217</v>
      </c>
    </row>
    <row r="52" spans="1:6" x14ac:dyDescent="0.25">
      <c r="A52" s="5">
        <v>49</v>
      </c>
      <c r="B52" s="5" t="s">
        <v>222</v>
      </c>
      <c r="C52" s="7">
        <v>0</v>
      </c>
      <c r="D52" s="5">
        <v>0</v>
      </c>
      <c r="E52" s="5" t="s">
        <v>214</v>
      </c>
      <c r="F52" s="5" t="s">
        <v>217</v>
      </c>
    </row>
    <row r="53" spans="1:6" x14ac:dyDescent="0.25">
      <c r="A53" s="5">
        <v>50</v>
      </c>
      <c r="B53" s="5" t="s">
        <v>222</v>
      </c>
      <c r="C53" s="7">
        <v>0</v>
      </c>
      <c r="D53" s="5">
        <v>0</v>
      </c>
      <c r="E53" s="5" t="s">
        <v>214</v>
      </c>
      <c r="F53" s="5" t="s">
        <v>217</v>
      </c>
    </row>
    <row r="54" spans="1:6" x14ac:dyDescent="0.25">
      <c r="A54" s="5">
        <v>51</v>
      </c>
      <c r="B54" s="5" t="s">
        <v>222</v>
      </c>
      <c r="C54" s="7">
        <v>0</v>
      </c>
      <c r="D54" s="5">
        <v>0</v>
      </c>
      <c r="E54" s="5" t="s">
        <v>214</v>
      </c>
      <c r="F54" s="5" t="s">
        <v>217</v>
      </c>
    </row>
    <row r="55" spans="1:6" x14ac:dyDescent="0.25">
      <c r="A55" s="5">
        <v>52</v>
      </c>
      <c r="B55" s="5" t="s">
        <v>222</v>
      </c>
      <c r="C55" s="7">
        <v>0</v>
      </c>
      <c r="D55" s="5">
        <v>0</v>
      </c>
      <c r="E55" s="5" t="s">
        <v>214</v>
      </c>
      <c r="F55" s="5" t="s">
        <v>217</v>
      </c>
    </row>
    <row r="56" spans="1:6" x14ac:dyDescent="0.25">
      <c r="A56" s="5">
        <v>53</v>
      </c>
      <c r="B56" s="5" t="s">
        <v>222</v>
      </c>
      <c r="C56" s="7">
        <v>0</v>
      </c>
      <c r="D56" s="5">
        <v>0</v>
      </c>
      <c r="E56" s="5" t="s">
        <v>214</v>
      </c>
      <c r="F56" s="5" t="s">
        <v>217</v>
      </c>
    </row>
    <row r="57" spans="1:6" x14ac:dyDescent="0.25">
      <c r="A57" s="5">
        <v>54</v>
      </c>
      <c r="B57" s="5" t="s">
        <v>222</v>
      </c>
      <c r="C57" s="7">
        <v>0</v>
      </c>
      <c r="D57" s="5">
        <v>0</v>
      </c>
      <c r="E57" s="5" t="s">
        <v>214</v>
      </c>
      <c r="F57" s="5" t="s">
        <v>217</v>
      </c>
    </row>
    <row r="58" spans="1:6" x14ac:dyDescent="0.25">
      <c r="A58" s="5">
        <v>55</v>
      </c>
      <c r="B58" s="5" t="s">
        <v>222</v>
      </c>
      <c r="C58" s="7">
        <v>0</v>
      </c>
      <c r="D58" s="5">
        <v>0</v>
      </c>
      <c r="E58" s="5" t="s">
        <v>214</v>
      </c>
      <c r="F58" s="5" t="s">
        <v>217</v>
      </c>
    </row>
    <row r="59" spans="1:6" x14ac:dyDescent="0.25">
      <c r="A59" s="5">
        <v>56</v>
      </c>
      <c r="B59" s="5" t="s">
        <v>222</v>
      </c>
      <c r="C59" s="7">
        <v>0</v>
      </c>
      <c r="D59" s="5">
        <v>0</v>
      </c>
      <c r="E59" s="5" t="s">
        <v>214</v>
      </c>
      <c r="F59" s="5" t="s">
        <v>217</v>
      </c>
    </row>
    <row r="60" spans="1:6" x14ac:dyDescent="0.25">
      <c r="A60" s="5">
        <v>57</v>
      </c>
      <c r="B60" s="5" t="s">
        <v>222</v>
      </c>
      <c r="C60" s="7">
        <v>0</v>
      </c>
      <c r="D60" s="5">
        <v>0</v>
      </c>
      <c r="E60" s="5" t="s">
        <v>214</v>
      </c>
      <c r="F60" s="5" t="s">
        <v>217</v>
      </c>
    </row>
    <row r="61" spans="1:6" x14ac:dyDescent="0.25">
      <c r="A61" s="5">
        <v>58</v>
      </c>
      <c r="B61" s="5" t="s">
        <v>222</v>
      </c>
      <c r="C61" s="7">
        <v>0</v>
      </c>
      <c r="D61" s="5">
        <v>0</v>
      </c>
      <c r="E61" s="5" t="s">
        <v>214</v>
      </c>
      <c r="F61" s="5" t="s">
        <v>217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61"/>
  <sheetViews>
    <sheetView topLeftCell="A3" workbookViewId="0">
      <selection activeCell="A4" sqref="A4"/>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row r="4" spans="1:6" x14ac:dyDescent="0.25">
      <c r="A4" s="5">
        <v>1</v>
      </c>
      <c r="B4" s="3" t="s">
        <v>223</v>
      </c>
      <c r="C4" s="3">
        <v>0</v>
      </c>
      <c r="D4" s="3">
        <v>0</v>
      </c>
      <c r="E4" s="3" t="s">
        <v>214</v>
      </c>
      <c r="F4" s="3" t="s">
        <v>217</v>
      </c>
    </row>
    <row r="5" spans="1:6" x14ac:dyDescent="0.25">
      <c r="A5" s="5">
        <v>2</v>
      </c>
      <c r="B5" s="5" t="s">
        <v>223</v>
      </c>
      <c r="C5" s="5">
        <v>0</v>
      </c>
      <c r="D5" s="5">
        <v>0</v>
      </c>
      <c r="E5" s="5" t="s">
        <v>214</v>
      </c>
      <c r="F5" s="5" t="s">
        <v>217</v>
      </c>
    </row>
    <row r="6" spans="1:6" x14ac:dyDescent="0.25">
      <c r="A6" s="5">
        <v>3</v>
      </c>
      <c r="B6" s="5" t="s">
        <v>223</v>
      </c>
      <c r="C6" s="5">
        <v>0</v>
      </c>
      <c r="D6" s="5">
        <v>0</v>
      </c>
      <c r="E6" s="5" t="s">
        <v>214</v>
      </c>
      <c r="F6" s="5" t="s">
        <v>217</v>
      </c>
    </row>
    <row r="7" spans="1:6" x14ac:dyDescent="0.25">
      <c r="A7" s="5">
        <v>4</v>
      </c>
      <c r="B7" s="5" t="s">
        <v>223</v>
      </c>
      <c r="C7" s="5">
        <v>0</v>
      </c>
      <c r="D7" s="5">
        <v>0</v>
      </c>
      <c r="E7" s="5" t="s">
        <v>214</v>
      </c>
      <c r="F7" s="5" t="s">
        <v>217</v>
      </c>
    </row>
    <row r="8" spans="1:6" x14ac:dyDescent="0.25">
      <c r="A8" s="5">
        <v>5</v>
      </c>
      <c r="B8" s="5" t="s">
        <v>223</v>
      </c>
      <c r="C8" s="5">
        <v>0</v>
      </c>
      <c r="D8" s="5">
        <v>0</v>
      </c>
      <c r="E8" s="5" t="s">
        <v>214</v>
      </c>
      <c r="F8" s="5" t="s">
        <v>217</v>
      </c>
    </row>
    <row r="9" spans="1:6" x14ac:dyDescent="0.25">
      <c r="A9" s="5">
        <v>6</v>
      </c>
      <c r="B9" s="5" t="s">
        <v>223</v>
      </c>
      <c r="C9" s="5">
        <v>0</v>
      </c>
      <c r="D9" s="5">
        <v>0</v>
      </c>
      <c r="E9" s="5" t="s">
        <v>214</v>
      </c>
      <c r="F9" s="5" t="s">
        <v>217</v>
      </c>
    </row>
    <row r="10" spans="1:6" x14ac:dyDescent="0.25">
      <c r="A10" s="5">
        <v>7</v>
      </c>
      <c r="B10" s="5" t="s">
        <v>223</v>
      </c>
      <c r="C10" s="5">
        <v>0</v>
      </c>
      <c r="D10" s="5">
        <v>0</v>
      </c>
      <c r="E10" s="5" t="s">
        <v>214</v>
      </c>
      <c r="F10" s="5" t="s">
        <v>217</v>
      </c>
    </row>
    <row r="11" spans="1:6" x14ac:dyDescent="0.25">
      <c r="A11" s="5">
        <v>8</v>
      </c>
      <c r="B11" s="5" t="s">
        <v>223</v>
      </c>
      <c r="C11" s="5">
        <v>0</v>
      </c>
      <c r="D11" s="5">
        <v>0</v>
      </c>
      <c r="E11" s="5" t="s">
        <v>214</v>
      </c>
      <c r="F11" s="5" t="s">
        <v>217</v>
      </c>
    </row>
    <row r="12" spans="1:6" x14ac:dyDescent="0.25">
      <c r="A12" s="5">
        <v>9</v>
      </c>
      <c r="B12" s="5" t="s">
        <v>223</v>
      </c>
      <c r="C12" s="5">
        <v>0</v>
      </c>
      <c r="D12" s="5">
        <v>0</v>
      </c>
      <c r="E12" s="5" t="s">
        <v>214</v>
      </c>
      <c r="F12" s="5" t="s">
        <v>217</v>
      </c>
    </row>
    <row r="13" spans="1:6" x14ac:dyDescent="0.25">
      <c r="A13" s="5">
        <v>10</v>
      </c>
      <c r="B13" s="5" t="s">
        <v>223</v>
      </c>
      <c r="C13" s="5">
        <v>0</v>
      </c>
      <c r="D13" s="5">
        <v>0</v>
      </c>
      <c r="E13" s="5" t="s">
        <v>214</v>
      </c>
      <c r="F13" s="5" t="s">
        <v>217</v>
      </c>
    </row>
    <row r="14" spans="1:6" x14ac:dyDescent="0.25">
      <c r="A14" s="5">
        <v>11</v>
      </c>
      <c r="B14" s="5" t="s">
        <v>223</v>
      </c>
      <c r="C14" s="5">
        <v>0</v>
      </c>
      <c r="D14" s="5">
        <v>0</v>
      </c>
      <c r="E14" s="5" t="s">
        <v>214</v>
      </c>
      <c r="F14" s="5" t="s">
        <v>217</v>
      </c>
    </row>
    <row r="15" spans="1:6" x14ac:dyDescent="0.25">
      <c r="A15" s="5">
        <v>12</v>
      </c>
      <c r="B15" s="5" t="s">
        <v>223</v>
      </c>
      <c r="C15" s="5">
        <v>0</v>
      </c>
      <c r="D15" s="5">
        <v>0</v>
      </c>
      <c r="E15" s="5" t="s">
        <v>214</v>
      </c>
      <c r="F15" s="5" t="s">
        <v>217</v>
      </c>
    </row>
    <row r="16" spans="1:6" x14ac:dyDescent="0.25">
      <c r="A16" s="5">
        <v>13</v>
      </c>
      <c r="B16" s="5" t="s">
        <v>223</v>
      </c>
      <c r="C16" s="5">
        <v>0</v>
      </c>
      <c r="D16" s="5">
        <v>0</v>
      </c>
      <c r="E16" s="5" t="s">
        <v>214</v>
      </c>
      <c r="F16" s="5" t="s">
        <v>217</v>
      </c>
    </row>
    <row r="17" spans="1:6" x14ac:dyDescent="0.25">
      <c r="A17" s="5">
        <v>14</v>
      </c>
      <c r="B17" s="5" t="s">
        <v>223</v>
      </c>
      <c r="C17" s="5">
        <v>0</v>
      </c>
      <c r="D17" s="5">
        <v>0</v>
      </c>
      <c r="E17" s="5" t="s">
        <v>214</v>
      </c>
      <c r="F17" s="5" t="s">
        <v>217</v>
      </c>
    </row>
    <row r="18" spans="1:6" x14ac:dyDescent="0.25">
      <c r="A18" s="5">
        <v>15</v>
      </c>
      <c r="B18" s="5" t="s">
        <v>223</v>
      </c>
      <c r="C18" s="5">
        <v>0</v>
      </c>
      <c r="D18" s="5">
        <v>0</v>
      </c>
      <c r="E18" s="5" t="s">
        <v>214</v>
      </c>
      <c r="F18" s="5" t="s">
        <v>217</v>
      </c>
    </row>
    <row r="19" spans="1:6" x14ac:dyDescent="0.25">
      <c r="A19" s="5">
        <v>16</v>
      </c>
      <c r="B19" s="5" t="s">
        <v>223</v>
      </c>
      <c r="C19" s="5">
        <v>0</v>
      </c>
      <c r="D19" s="5">
        <v>0</v>
      </c>
      <c r="E19" s="5" t="s">
        <v>214</v>
      </c>
      <c r="F19" s="5" t="s">
        <v>217</v>
      </c>
    </row>
    <row r="20" spans="1:6" x14ac:dyDescent="0.25">
      <c r="A20" s="5">
        <v>17</v>
      </c>
      <c r="B20" s="5" t="s">
        <v>223</v>
      </c>
      <c r="C20" s="5">
        <v>0</v>
      </c>
      <c r="D20" s="5">
        <v>0</v>
      </c>
      <c r="E20" s="5" t="s">
        <v>214</v>
      </c>
      <c r="F20" s="5" t="s">
        <v>217</v>
      </c>
    </row>
    <row r="21" spans="1:6" x14ac:dyDescent="0.25">
      <c r="A21" s="5">
        <v>18</v>
      </c>
      <c r="B21" s="5" t="s">
        <v>223</v>
      </c>
      <c r="C21" s="5">
        <v>0</v>
      </c>
      <c r="D21" s="5">
        <v>0</v>
      </c>
      <c r="E21" s="5" t="s">
        <v>214</v>
      </c>
      <c r="F21" s="5" t="s">
        <v>217</v>
      </c>
    </row>
    <row r="22" spans="1:6" x14ac:dyDescent="0.25">
      <c r="A22" s="5">
        <v>19</v>
      </c>
      <c r="B22" s="5" t="s">
        <v>223</v>
      </c>
      <c r="C22" s="5">
        <v>0</v>
      </c>
      <c r="D22" s="5">
        <v>0</v>
      </c>
      <c r="E22" s="5" t="s">
        <v>214</v>
      </c>
      <c r="F22" s="5" t="s">
        <v>217</v>
      </c>
    </row>
    <row r="23" spans="1:6" x14ac:dyDescent="0.25">
      <c r="A23" s="5">
        <v>20</v>
      </c>
      <c r="B23" s="5" t="s">
        <v>223</v>
      </c>
      <c r="C23" s="5">
        <v>0</v>
      </c>
      <c r="D23" s="5">
        <v>0</v>
      </c>
      <c r="E23" s="5" t="s">
        <v>214</v>
      </c>
      <c r="F23" s="5" t="s">
        <v>217</v>
      </c>
    </row>
    <row r="24" spans="1:6" x14ac:dyDescent="0.25">
      <c r="A24" s="5">
        <v>21</v>
      </c>
      <c r="B24" s="5" t="s">
        <v>223</v>
      </c>
      <c r="C24" s="5">
        <v>0</v>
      </c>
      <c r="D24" s="5">
        <v>0</v>
      </c>
      <c r="E24" s="5" t="s">
        <v>214</v>
      </c>
      <c r="F24" s="5" t="s">
        <v>217</v>
      </c>
    </row>
    <row r="25" spans="1:6" x14ac:dyDescent="0.25">
      <c r="A25" s="5">
        <v>22</v>
      </c>
      <c r="B25" s="5" t="s">
        <v>223</v>
      </c>
      <c r="C25" s="5">
        <v>0</v>
      </c>
      <c r="D25" s="5">
        <v>0</v>
      </c>
      <c r="E25" s="5" t="s">
        <v>214</v>
      </c>
      <c r="F25" s="5" t="s">
        <v>217</v>
      </c>
    </row>
    <row r="26" spans="1:6" x14ac:dyDescent="0.25">
      <c r="A26" s="5">
        <v>23</v>
      </c>
      <c r="B26" s="5" t="s">
        <v>223</v>
      </c>
      <c r="C26" s="5">
        <v>0</v>
      </c>
      <c r="D26" s="5">
        <v>0</v>
      </c>
      <c r="E26" s="5" t="s">
        <v>214</v>
      </c>
      <c r="F26" s="5" t="s">
        <v>217</v>
      </c>
    </row>
    <row r="27" spans="1:6" x14ac:dyDescent="0.25">
      <c r="A27" s="5">
        <v>24</v>
      </c>
      <c r="B27" s="5" t="s">
        <v>223</v>
      </c>
      <c r="C27" s="5">
        <v>0</v>
      </c>
      <c r="D27" s="5">
        <v>0</v>
      </c>
      <c r="E27" s="5" t="s">
        <v>214</v>
      </c>
      <c r="F27" s="5" t="s">
        <v>217</v>
      </c>
    </row>
    <row r="28" spans="1:6" x14ac:dyDescent="0.25">
      <c r="A28" s="5">
        <v>25</v>
      </c>
      <c r="B28" s="5" t="s">
        <v>223</v>
      </c>
      <c r="C28" s="5">
        <v>0</v>
      </c>
      <c r="D28" s="5">
        <v>0</v>
      </c>
      <c r="E28" s="5" t="s">
        <v>214</v>
      </c>
      <c r="F28" s="5" t="s">
        <v>217</v>
      </c>
    </row>
    <row r="29" spans="1:6" x14ac:dyDescent="0.25">
      <c r="A29" s="5">
        <v>26</v>
      </c>
      <c r="B29" s="5" t="s">
        <v>223</v>
      </c>
      <c r="C29" s="5">
        <v>0</v>
      </c>
      <c r="D29" s="5">
        <v>0</v>
      </c>
      <c r="E29" s="5" t="s">
        <v>214</v>
      </c>
      <c r="F29" s="5" t="s">
        <v>217</v>
      </c>
    </row>
    <row r="30" spans="1:6" x14ac:dyDescent="0.25">
      <c r="A30" s="5">
        <v>27</v>
      </c>
      <c r="B30" s="5" t="s">
        <v>223</v>
      </c>
      <c r="C30" s="5">
        <v>0</v>
      </c>
      <c r="D30" s="5">
        <v>0</v>
      </c>
      <c r="E30" s="5" t="s">
        <v>214</v>
      </c>
      <c r="F30" s="5" t="s">
        <v>217</v>
      </c>
    </row>
    <row r="31" spans="1:6" x14ac:dyDescent="0.25">
      <c r="A31" s="5">
        <v>28</v>
      </c>
      <c r="B31" s="5" t="s">
        <v>223</v>
      </c>
      <c r="C31" s="5">
        <v>0</v>
      </c>
      <c r="D31" s="5">
        <v>0</v>
      </c>
      <c r="E31" s="5" t="s">
        <v>214</v>
      </c>
      <c r="F31" s="5" t="s">
        <v>217</v>
      </c>
    </row>
    <row r="32" spans="1:6" x14ac:dyDescent="0.25">
      <c r="A32" s="5">
        <v>29</v>
      </c>
      <c r="B32" s="5" t="s">
        <v>223</v>
      </c>
      <c r="C32" s="5">
        <v>0</v>
      </c>
      <c r="D32" s="5">
        <v>0</v>
      </c>
      <c r="E32" s="5" t="s">
        <v>214</v>
      </c>
      <c r="F32" s="5" t="s">
        <v>217</v>
      </c>
    </row>
    <row r="33" spans="1:6" x14ac:dyDescent="0.25">
      <c r="A33" s="5">
        <v>30</v>
      </c>
      <c r="B33" s="5" t="s">
        <v>223</v>
      </c>
      <c r="C33" s="5">
        <v>0</v>
      </c>
      <c r="D33" s="5">
        <v>0</v>
      </c>
      <c r="E33" s="5" t="s">
        <v>214</v>
      </c>
      <c r="F33" s="5" t="s">
        <v>217</v>
      </c>
    </row>
    <row r="34" spans="1:6" x14ac:dyDescent="0.25">
      <c r="A34" s="5">
        <v>31</v>
      </c>
      <c r="B34" s="5" t="s">
        <v>223</v>
      </c>
      <c r="C34" s="5">
        <v>0</v>
      </c>
      <c r="D34" s="5">
        <v>0</v>
      </c>
      <c r="E34" s="5" t="s">
        <v>214</v>
      </c>
      <c r="F34" s="5" t="s">
        <v>217</v>
      </c>
    </row>
    <row r="35" spans="1:6" x14ac:dyDescent="0.25">
      <c r="A35" s="5">
        <v>32</v>
      </c>
      <c r="B35" s="5" t="s">
        <v>223</v>
      </c>
      <c r="C35" s="5">
        <v>0</v>
      </c>
      <c r="D35" s="5">
        <v>0</v>
      </c>
      <c r="E35" s="5" t="s">
        <v>214</v>
      </c>
      <c r="F35" s="5" t="s">
        <v>217</v>
      </c>
    </row>
    <row r="36" spans="1:6" x14ac:dyDescent="0.25">
      <c r="A36" s="5">
        <v>33</v>
      </c>
      <c r="B36" s="5" t="s">
        <v>223</v>
      </c>
      <c r="C36" s="5">
        <v>0</v>
      </c>
      <c r="D36" s="5">
        <v>0</v>
      </c>
      <c r="E36" s="5" t="s">
        <v>214</v>
      </c>
      <c r="F36" s="5" t="s">
        <v>217</v>
      </c>
    </row>
    <row r="37" spans="1:6" x14ac:dyDescent="0.25">
      <c r="A37" s="5">
        <v>34</v>
      </c>
      <c r="B37" s="5" t="s">
        <v>223</v>
      </c>
      <c r="C37" s="5">
        <v>0</v>
      </c>
      <c r="D37" s="5">
        <v>0</v>
      </c>
      <c r="E37" s="5" t="s">
        <v>214</v>
      </c>
      <c r="F37" s="5" t="s">
        <v>217</v>
      </c>
    </row>
    <row r="38" spans="1:6" x14ac:dyDescent="0.25">
      <c r="A38" s="5">
        <v>35</v>
      </c>
      <c r="B38" s="5" t="s">
        <v>223</v>
      </c>
      <c r="C38" s="5">
        <v>0</v>
      </c>
      <c r="D38" s="5">
        <v>0</v>
      </c>
      <c r="E38" s="5" t="s">
        <v>214</v>
      </c>
      <c r="F38" s="5" t="s">
        <v>217</v>
      </c>
    </row>
    <row r="39" spans="1:6" x14ac:dyDescent="0.25">
      <c r="A39" s="5">
        <v>36</v>
      </c>
      <c r="B39" s="5" t="s">
        <v>223</v>
      </c>
      <c r="C39" s="5">
        <v>0</v>
      </c>
      <c r="D39" s="5">
        <v>0</v>
      </c>
      <c r="E39" s="5" t="s">
        <v>214</v>
      </c>
      <c r="F39" s="5" t="s">
        <v>217</v>
      </c>
    </row>
    <row r="40" spans="1:6" x14ac:dyDescent="0.25">
      <c r="A40" s="5">
        <v>37</v>
      </c>
      <c r="B40" s="5" t="s">
        <v>223</v>
      </c>
      <c r="C40" s="5">
        <v>0</v>
      </c>
      <c r="D40" s="5">
        <v>0</v>
      </c>
      <c r="E40" s="5" t="s">
        <v>214</v>
      </c>
      <c r="F40" s="5" t="s">
        <v>217</v>
      </c>
    </row>
    <row r="41" spans="1:6" x14ac:dyDescent="0.25">
      <c r="A41" s="5">
        <v>38</v>
      </c>
      <c r="B41" s="5" t="s">
        <v>223</v>
      </c>
      <c r="C41" s="5">
        <v>0</v>
      </c>
      <c r="D41" s="5">
        <v>0</v>
      </c>
      <c r="E41" s="5" t="s">
        <v>214</v>
      </c>
      <c r="F41" s="5" t="s">
        <v>217</v>
      </c>
    </row>
    <row r="42" spans="1:6" x14ac:dyDescent="0.25">
      <c r="A42" s="5">
        <v>39</v>
      </c>
      <c r="B42" s="5" t="s">
        <v>223</v>
      </c>
      <c r="C42" s="5">
        <v>0</v>
      </c>
      <c r="D42" s="5">
        <v>0</v>
      </c>
      <c r="E42" s="5" t="s">
        <v>214</v>
      </c>
      <c r="F42" s="5" t="s">
        <v>217</v>
      </c>
    </row>
    <row r="43" spans="1:6" x14ac:dyDescent="0.25">
      <c r="A43" s="5">
        <v>40</v>
      </c>
      <c r="B43" s="5" t="s">
        <v>223</v>
      </c>
      <c r="C43" s="5">
        <v>0</v>
      </c>
      <c r="D43" s="5">
        <v>0</v>
      </c>
      <c r="E43" s="5" t="s">
        <v>214</v>
      </c>
      <c r="F43" s="5" t="s">
        <v>217</v>
      </c>
    </row>
    <row r="44" spans="1:6" x14ac:dyDescent="0.25">
      <c r="A44" s="5">
        <v>41</v>
      </c>
      <c r="B44" s="5" t="s">
        <v>223</v>
      </c>
      <c r="C44" s="5">
        <v>0</v>
      </c>
      <c r="D44" s="5">
        <v>0</v>
      </c>
      <c r="E44" s="5" t="s">
        <v>214</v>
      </c>
      <c r="F44" s="5" t="s">
        <v>217</v>
      </c>
    </row>
    <row r="45" spans="1:6" x14ac:dyDescent="0.25">
      <c r="A45" s="5">
        <v>42</v>
      </c>
      <c r="B45" s="5" t="s">
        <v>223</v>
      </c>
      <c r="C45" s="5">
        <v>0</v>
      </c>
      <c r="D45" s="5">
        <v>0</v>
      </c>
      <c r="E45" s="5" t="s">
        <v>214</v>
      </c>
      <c r="F45" s="5" t="s">
        <v>217</v>
      </c>
    </row>
    <row r="46" spans="1:6" x14ac:dyDescent="0.25">
      <c r="A46" s="5">
        <v>43</v>
      </c>
      <c r="B46" s="5" t="s">
        <v>223</v>
      </c>
      <c r="C46" s="5">
        <v>0</v>
      </c>
      <c r="D46" s="5">
        <v>0</v>
      </c>
      <c r="E46" s="5" t="s">
        <v>214</v>
      </c>
      <c r="F46" s="5" t="s">
        <v>217</v>
      </c>
    </row>
    <row r="47" spans="1:6" x14ac:dyDescent="0.25">
      <c r="A47" s="5">
        <v>44</v>
      </c>
      <c r="B47" s="5" t="s">
        <v>223</v>
      </c>
      <c r="C47" s="5">
        <v>0</v>
      </c>
      <c r="D47" s="5">
        <v>0</v>
      </c>
      <c r="E47" s="5" t="s">
        <v>214</v>
      </c>
      <c r="F47" s="5" t="s">
        <v>217</v>
      </c>
    </row>
    <row r="48" spans="1:6" x14ac:dyDescent="0.25">
      <c r="A48" s="5">
        <v>45</v>
      </c>
      <c r="B48" s="5" t="s">
        <v>223</v>
      </c>
      <c r="C48" s="5">
        <v>0</v>
      </c>
      <c r="D48" s="5">
        <v>0</v>
      </c>
      <c r="E48" s="5" t="s">
        <v>214</v>
      </c>
      <c r="F48" s="5" t="s">
        <v>217</v>
      </c>
    </row>
    <row r="49" spans="1:6" x14ac:dyDescent="0.25">
      <c r="A49" s="5">
        <v>46</v>
      </c>
      <c r="B49" s="5" t="s">
        <v>223</v>
      </c>
      <c r="C49" s="5">
        <v>0</v>
      </c>
      <c r="D49" s="5">
        <v>0</v>
      </c>
      <c r="E49" s="5" t="s">
        <v>214</v>
      </c>
      <c r="F49" s="5" t="s">
        <v>217</v>
      </c>
    </row>
    <row r="50" spans="1:6" x14ac:dyDescent="0.25">
      <c r="A50" s="5">
        <v>47</v>
      </c>
      <c r="B50" s="5" t="s">
        <v>223</v>
      </c>
      <c r="C50" s="5">
        <v>0</v>
      </c>
      <c r="D50" s="5">
        <v>0</v>
      </c>
      <c r="E50" s="5" t="s">
        <v>214</v>
      </c>
      <c r="F50" s="5" t="s">
        <v>217</v>
      </c>
    </row>
    <row r="51" spans="1:6" x14ac:dyDescent="0.25">
      <c r="A51" s="5">
        <v>48</v>
      </c>
      <c r="B51" s="5" t="s">
        <v>223</v>
      </c>
      <c r="C51" s="5">
        <v>0</v>
      </c>
      <c r="D51" s="5">
        <v>0</v>
      </c>
      <c r="E51" s="5" t="s">
        <v>214</v>
      </c>
      <c r="F51" s="5" t="s">
        <v>217</v>
      </c>
    </row>
    <row r="52" spans="1:6" x14ac:dyDescent="0.25">
      <c r="A52" s="5">
        <v>49</v>
      </c>
      <c r="B52" s="5" t="s">
        <v>223</v>
      </c>
      <c r="C52" s="5">
        <v>0</v>
      </c>
      <c r="D52" s="5">
        <v>0</v>
      </c>
      <c r="E52" s="5" t="s">
        <v>214</v>
      </c>
      <c r="F52" s="5" t="s">
        <v>217</v>
      </c>
    </row>
    <row r="53" spans="1:6" x14ac:dyDescent="0.25">
      <c r="A53" s="5">
        <v>50</v>
      </c>
      <c r="B53" s="5" t="s">
        <v>223</v>
      </c>
      <c r="C53" s="5">
        <v>0</v>
      </c>
      <c r="D53" s="5">
        <v>0</v>
      </c>
      <c r="E53" s="5" t="s">
        <v>214</v>
      </c>
      <c r="F53" s="5" t="s">
        <v>217</v>
      </c>
    </row>
    <row r="54" spans="1:6" x14ac:dyDescent="0.25">
      <c r="A54" s="5">
        <v>51</v>
      </c>
      <c r="B54" s="5" t="s">
        <v>223</v>
      </c>
      <c r="C54" s="5">
        <v>0</v>
      </c>
      <c r="D54" s="5">
        <v>0</v>
      </c>
      <c r="E54" s="5" t="s">
        <v>214</v>
      </c>
      <c r="F54" s="5" t="s">
        <v>217</v>
      </c>
    </row>
    <row r="55" spans="1:6" x14ac:dyDescent="0.25">
      <c r="A55" s="5">
        <v>52</v>
      </c>
      <c r="B55" s="5" t="s">
        <v>223</v>
      </c>
      <c r="C55" s="5">
        <v>0</v>
      </c>
      <c r="D55" s="5">
        <v>0</v>
      </c>
      <c r="E55" s="5" t="s">
        <v>214</v>
      </c>
      <c r="F55" s="5" t="s">
        <v>217</v>
      </c>
    </row>
    <row r="56" spans="1:6" x14ac:dyDescent="0.25">
      <c r="A56" s="5">
        <v>53</v>
      </c>
      <c r="B56" s="5" t="s">
        <v>223</v>
      </c>
      <c r="C56" s="5">
        <v>0</v>
      </c>
      <c r="D56" s="5">
        <v>0</v>
      </c>
      <c r="E56" s="5" t="s">
        <v>214</v>
      </c>
      <c r="F56" s="5" t="s">
        <v>217</v>
      </c>
    </row>
    <row r="57" spans="1:6" x14ac:dyDescent="0.25">
      <c r="A57" s="5">
        <v>54</v>
      </c>
      <c r="B57" s="5" t="s">
        <v>223</v>
      </c>
      <c r="C57" s="5">
        <v>0</v>
      </c>
      <c r="D57" s="5">
        <v>0</v>
      </c>
      <c r="E57" s="5" t="s">
        <v>214</v>
      </c>
      <c r="F57" s="5" t="s">
        <v>217</v>
      </c>
    </row>
    <row r="58" spans="1:6" x14ac:dyDescent="0.25">
      <c r="A58" s="5">
        <v>55</v>
      </c>
      <c r="B58" s="5" t="s">
        <v>223</v>
      </c>
      <c r="C58" s="5">
        <v>0</v>
      </c>
      <c r="D58" s="5">
        <v>0</v>
      </c>
      <c r="E58" s="5" t="s">
        <v>214</v>
      </c>
      <c r="F58" s="5" t="s">
        <v>217</v>
      </c>
    </row>
    <row r="59" spans="1:6" x14ac:dyDescent="0.25">
      <c r="A59" s="5">
        <v>56</v>
      </c>
      <c r="B59" s="5" t="s">
        <v>223</v>
      </c>
      <c r="C59" s="5">
        <v>0</v>
      </c>
      <c r="D59" s="5">
        <v>0</v>
      </c>
      <c r="E59" s="5" t="s">
        <v>214</v>
      </c>
      <c r="F59" s="5" t="s">
        <v>217</v>
      </c>
    </row>
    <row r="60" spans="1:6" x14ac:dyDescent="0.25">
      <c r="A60" s="5">
        <v>57</v>
      </c>
      <c r="B60" s="5" t="s">
        <v>223</v>
      </c>
      <c r="C60" s="5">
        <v>0</v>
      </c>
      <c r="D60" s="5">
        <v>0</v>
      </c>
      <c r="E60" s="5" t="s">
        <v>214</v>
      </c>
      <c r="F60" s="5" t="s">
        <v>217</v>
      </c>
    </row>
    <row r="61" spans="1:6" x14ac:dyDescent="0.25">
      <c r="A61" s="5">
        <v>58</v>
      </c>
      <c r="B61" s="5" t="s">
        <v>223</v>
      </c>
      <c r="C61" s="5">
        <v>0</v>
      </c>
      <c r="D61" s="5">
        <v>0</v>
      </c>
      <c r="E61" s="5" t="s">
        <v>214</v>
      </c>
      <c r="F61" s="5" t="s">
        <v>217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61"/>
  <sheetViews>
    <sheetView topLeftCell="A3" workbookViewId="0">
      <selection activeCell="A3" sqref="A3"/>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row r="4" spans="1:6" x14ac:dyDescent="0.25">
      <c r="A4" s="5">
        <v>1</v>
      </c>
      <c r="B4" s="5" t="s">
        <v>222</v>
      </c>
      <c r="C4" s="7">
        <v>0</v>
      </c>
      <c r="D4" s="5">
        <v>0</v>
      </c>
      <c r="E4" s="5" t="s">
        <v>214</v>
      </c>
      <c r="F4" s="5"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row r="17" spans="1:6" x14ac:dyDescent="0.25">
      <c r="A17" s="5">
        <v>14</v>
      </c>
      <c r="B17" s="5" t="s">
        <v>222</v>
      </c>
      <c r="C17" s="7">
        <v>0</v>
      </c>
      <c r="D17" s="5">
        <v>0</v>
      </c>
      <c r="E17" s="5" t="s">
        <v>214</v>
      </c>
      <c r="F17" s="5" t="s">
        <v>217</v>
      </c>
    </row>
    <row r="18" spans="1:6" x14ac:dyDescent="0.25">
      <c r="A18" s="5">
        <v>15</v>
      </c>
      <c r="B18" s="5" t="s">
        <v>222</v>
      </c>
      <c r="C18" s="7">
        <v>0</v>
      </c>
      <c r="D18" s="5">
        <v>0</v>
      </c>
      <c r="E18" s="5" t="s">
        <v>214</v>
      </c>
      <c r="F18" s="5" t="s">
        <v>217</v>
      </c>
    </row>
    <row r="19" spans="1:6" x14ac:dyDescent="0.25">
      <c r="A19" s="5">
        <v>16</v>
      </c>
      <c r="B19" s="5" t="s">
        <v>222</v>
      </c>
      <c r="C19" s="7">
        <v>0</v>
      </c>
      <c r="D19" s="5">
        <v>0</v>
      </c>
      <c r="E19" s="5" t="s">
        <v>214</v>
      </c>
      <c r="F19" s="5" t="s">
        <v>217</v>
      </c>
    </row>
    <row r="20" spans="1:6" x14ac:dyDescent="0.25">
      <c r="A20" s="5">
        <v>17</v>
      </c>
      <c r="B20" s="5" t="s">
        <v>222</v>
      </c>
      <c r="C20" s="7">
        <v>0</v>
      </c>
      <c r="D20" s="5">
        <v>0</v>
      </c>
      <c r="E20" s="5" t="s">
        <v>214</v>
      </c>
      <c r="F20" s="5" t="s">
        <v>217</v>
      </c>
    </row>
    <row r="21" spans="1:6" x14ac:dyDescent="0.25">
      <c r="A21" s="5">
        <v>18</v>
      </c>
      <c r="B21" s="5" t="s">
        <v>222</v>
      </c>
      <c r="C21" s="7">
        <v>0</v>
      </c>
      <c r="D21" s="5">
        <v>0</v>
      </c>
      <c r="E21" s="5" t="s">
        <v>214</v>
      </c>
      <c r="F21" s="5" t="s">
        <v>217</v>
      </c>
    </row>
    <row r="22" spans="1:6" x14ac:dyDescent="0.25">
      <c r="A22" s="5">
        <v>19</v>
      </c>
      <c r="B22" s="5" t="s">
        <v>222</v>
      </c>
      <c r="C22" s="7">
        <v>0</v>
      </c>
      <c r="D22" s="5">
        <v>0</v>
      </c>
      <c r="E22" s="5" t="s">
        <v>214</v>
      </c>
      <c r="F22" s="5" t="s">
        <v>217</v>
      </c>
    </row>
    <row r="23" spans="1:6" x14ac:dyDescent="0.25">
      <c r="A23" s="5">
        <v>20</v>
      </c>
      <c r="B23" s="5" t="s">
        <v>222</v>
      </c>
      <c r="C23" s="7">
        <v>0</v>
      </c>
      <c r="D23" s="5">
        <v>0</v>
      </c>
      <c r="E23" s="5" t="s">
        <v>214</v>
      </c>
      <c r="F23" s="5" t="s">
        <v>217</v>
      </c>
    </row>
    <row r="24" spans="1:6" x14ac:dyDescent="0.25">
      <c r="A24" s="5">
        <v>21</v>
      </c>
      <c r="B24" s="5" t="s">
        <v>222</v>
      </c>
      <c r="C24" s="7">
        <v>0</v>
      </c>
      <c r="D24" s="5">
        <v>0</v>
      </c>
      <c r="E24" s="5" t="s">
        <v>214</v>
      </c>
      <c r="F24" s="5" t="s">
        <v>217</v>
      </c>
    </row>
    <row r="25" spans="1:6" x14ac:dyDescent="0.25">
      <c r="A25" s="5">
        <v>22</v>
      </c>
      <c r="B25" s="5" t="s">
        <v>222</v>
      </c>
      <c r="C25" s="7">
        <v>0</v>
      </c>
      <c r="D25" s="5">
        <v>0</v>
      </c>
      <c r="E25" s="5" t="s">
        <v>214</v>
      </c>
      <c r="F25" s="5" t="s">
        <v>217</v>
      </c>
    </row>
    <row r="26" spans="1:6" x14ac:dyDescent="0.25">
      <c r="A26" s="5">
        <v>23</v>
      </c>
      <c r="B26" s="5" t="s">
        <v>222</v>
      </c>
      <c r="C26" s="7">
        <v>0</v>
      </c>
      <c r="D26" s="5">
        <v>0</v>
      </c>
      <c r="E26" s="5" t="s">
        <v>214</v>
      </c>
      <c r="F26" s="5" t="s">
        <v>217</v>
      </c>
    </row>
    <row r="27" spans="1:6" x14ac:dyDescent="0.25">
      <c r="A27" s="5">
        <v>24</v>
      </c>
      <c r="B27" s="5" t="s">
        <v>222</v>
      </c>
      <c r="C27" s="7">
        <v>0</v>
      </c>
      <c r="D27" s="5">
        <v>0</v>
      </c>
      <c r="E27" s="5" t="s">
        <v>214</v>
      </c>
      <c r="F27" s="5" t="s">
        <v>217</v>
      </c>
    </row>
    <row r="28" spans="1:6" x14ac:dyDescent="0.25">
      <c r="A28" s="5">
        <v>25</v>
      </c>
      <c r="B28" s="5" t="s">
        <v>222</v>
      </c>
      <c r="C28" s="7">
        <v>0</v>
      </c>
      <c r="D28" s="5">
        <v>0</v>
      </c>
      <c r="E28" s="5" t="s">
        <v>214</v>
      </c>
      <c r="F28" s="5" t="s">
        <v>217</v>
      </c>
    </row>
    <row r="29" spans="1:6" x14ac:dyDescent="0.25">
      <c r="A29" s="5">
        <v>26</v>
      </c>
      <c r="B29" s="5" t="s">
        <v>222</v>
      </c>
      <c r="C29" s="7">
        <v>0</v>
      </c>
      <c r="D29" s="5">
        <v>0</v>
      </c>
      <c r="E29" s="5" t="s">
        <v>214</v>
      </c>
      <c r="F29" s="5" t="s">
        <v>217</v>
      </c>
    </row>
    <row r="30" spans="1:6" x14ac:dyDescent="0.25">
      <c r="A30" s="5">
        <v>27</v>
      </c>
      <c r="B30" s="5" t="s">
        <v>222</v>
      </c>
      <c r="C30" s="7">
        <v>0</v>
      </c>
      <c r="D30" s="5">
        <v>0</v>
      </c>
      <c r="E30" s="5" t="s">
        <v>214</v>
      </c>
      <c r="F30" s="5" t="s">
        <v>217</v>
      </c>
    </row>
    <row r="31" spans="1:6" x14ac:dyDescent="0.25">
      <c r="A31" s="5">
        <v>28</v>
      </c>
      <c r="B31" s="5" t="s">
        <v>222</v>
      </c>
      <c r="C31" s="7">
        <v>0</v>
      </c>
      <c r="D31" s="5">
        <v>0</v>
      </c>
      <c r="E31" s="5" t="s">
        <v>214</v>
      </c>
      <c r="F31" s="5" t="s">
        <v>217</v>
      </c>
    </row>
    <row r="32" spans="1:6" x14ac:dyDescent="0.25">
      <c r="A32" s="5">
        <v>29</v>
      </c>
      <c r="B32" s="5" t="s">
        <v>222</v>
      </c>
      <c r="C32" s="7">
        <v>0</v>
      </c>
      <c r="D32" s="5">
        <v>0</v>
      </c>
      <c r="E32" s="5" t="s">
        <v>214</v>
      </c>
      <c r="F32" s="5" t="s">
        <v>217</v>
      </c>
    </row>
    <row r="33" spans="1:6" x14ac:dyDescent="0.25">
      <c r="A33" s="5">
        <v>30</v>
      </c>
      <c r="B33" s="5" t="s">
        <v>222</v>
      </c>
      <c r="C33" s="7">
        <v>0</v>
      </c>
      <c r="D33" s="5">
        <v>0</v>
      </c>
      <c r="E33" s="5" t="s">
        <v>214</v>
      </c>
      <c r="F33" s="5" t="s">
        <v>217</v>
      </c>
    </row>
    <row r="34" spans="1:6" x14ac:dyDescent="0.25">
      <c r="A34" s="5">
        <v>31</v>
      </c>
      <c r="B34" s="5" t="s">
        <v>222</v>
      </c>
      <c r="C34" s="7">
        <v>0</v>
      </c>
      <c r="D34" s="5">
        <v>0</v>
      </c>
      <c r="E34" s="5" t="s">
        <v>214</v>
      </c>
      <c r="F34" s="5" t="s">
        <v>217</v>
      </c>
    </row>
    <row r="35" spans="1:6" x14ac:dyDescent="0.25">
      <c r="A35" s="5">
        <v>32</v>
      </c>
      <c r="B35" s="5" t="s">
        <v>222</v>
      </c>
      <c r="C35" s="7">
        <v>0</v>
      </c>
      <c r="D35" s="5">
        <v>0</v>
      </c>
      <c r="E35" s="5" t="s">
        <v>214</v>
      </c>
      <c r="F35" s="5" t="s">
        <v>217</v>
      </c>
    </row>
    <row r="36" spans="1:6" x14ac:dyDescent="0.25">
      <c r="A36" s="5">
        <v>33</v>
      </c>
      <c r="B36" s="5" t="s">
        <v>222</v>
      </c>
      <c r="C36" s="7">
        <v>0</v>
      </c>
      <c r="D36" s="5">
        <v>0</v>
      </c>
      <c r="E36" s="5" t="s">
        <v>214</v>
      </c>
      <c r="F36" s="5" t="s">
        <v>217</v>
      </c>
    </row>
    <row r="37" spans="1:6" x14ac:dyDescent="0.25">
      <c r="A37" s="5">
        <v>34</v>
      </c>
      <c r="B37" s="5" t="s">
        <v>222</v>
      </c>
      <c r="C37" s="7">
        <v>0</v>
      </c>
      <c r="D37" s="5">
        <v>0</v>
      </c>
      <c r="E37" s="5" t="s">
        <v>214</v>
      </c>
      <c r="F37" s="5" t="s">
        <v>217</v>
      </c>
    </row>
    <row r="38" spans="1:6" x14ac:dyDescent="0.25">
      <c r="A38" s="5">
        <v>35</v>
      </c>
      <c r="B38" s="5" t="s">
        <v>222</v>
      </c>
      <c r="C38" s="7">
        <v>0</v>
      </c>
      <c r="D38" s="5">
        <v>0</v>
      </c>
      <c r="E38" s="5" t="s">
        <v>214</v>
      </c>
      <c r="F38" s="5" t="s">
        <v>217</v>
      </c>
    </row>
    <row r="39" spans="1:6" x14ac:dyDescent="0.25">
      <c r="A39" s="5">
        <v>36</v>
      </c>
      <c r="B39" s="5" t="s">
        <v>222</v>
      </c>
      <c r="C39" s="7">
        <v>0</v>
      </c>
      <c r="D39" s="5">
        <v>0</v>
      </c>
      <c r="E39" s="5" t="s">
        <v>214</v>
      </c>
      <c r="F39" s="5" t="s">
        <v>217</v>
      </c>
    </row>
    <row r="40" spans="1:6" x14ac:dyDescent="0.25">
      <c r="A40" s="5">
        <v>37</v>
      </c>
      <c r="B40" s="5" t="s">
        <v>222</v>
      </c>
      <c r="C40" s="7">
        <v>0</v>
      </c>
      <c r="D40" s="5">
        <v>0</v>
      </c>
      <c r="E40" s="5" t="s">
        <v>214</v>
      </c>
      <c r="F40" s="5" t="s">
        <v>217</v>
      </c>
    </row>
    <row r="41" spans="1:6" x14ac:dyDescent="0.25">
      <c r="A41" s="5">
        <v>38</v>
      </c>
      <c r="B41" s="5" t="s">
        <v>222</v>
      </c>
      <c r="C41" s="7">
        <v>0</v>
      </c>
      <c r="D41" s="5">
        <v>0</v>
      </c>
      <c r="E41" s="5" t="s">
        <v>214</v>
      </c>
      <c r="F41" s="5" t="s">
        <v>217</v>
      </c>
    </row>
    <row r="42" spans="1:6" x14ac:dyDescent="0.25">
      <c r="A42" s="5">
        <v>39</v>
      </c>
      <c r="B42" s="5" t="s">
        <v>222</v>
      </c>
      <c r="C42" s="7">
        <v>0</v>
      </c>
      <c r="D42" s="5">
        <v>0</v>
      </c>
      <c r="E42" s="5" t="s">
        <v>214</v>
      </c>
      <c r="F42" s="5" t="s">
        <v>217</v>
      </c>
    </row>
    <row r="43" spans="1:6" x14ac:dyDescent="0.25">
      <c r="A43" s="5">
        <v>40</v>
      </c>
      <c r="B43" s="5" t="s">
        <v>222</v>
      </c>
      <c r="C43" s="7">
        <v>0</v>
      </c>
      <c r="D43" s="5">
        <v>0</v>
      </c>
      <c r="E43" s="5" t="s">
        <v>214</v>
      </c>
      <c r="F43" s="5" t="s">
        <v>217</v>
      </c>
    </row>
    <row r="44" spans="1:6" x14ac:dyDescent="0.25">
      <c r="A44" s="5">
        <v>41</v>
      </c>
      <c r="B44" s="5" t="s">
        <v>222</v>
      </c>
      <c r="C44" s="7">
        <v>0</v>
      </c>
      <c r="D44" s="5">
        <v>0</v>
      </c>
      <c r="E44" s="5" t="s">
        <v>214</v>
      </c>
      <c r="F44" s="5" t="s">
        <v>217</v>
      </c>
    </row>
    <row r="45" spans="1:6" x14ac:dyDescent="0.25">
      <c r="A45" s="5">
        <v>42</v>
      </c>
      <c r="B45" s="5" t="s">
        <v>222</v>
      </c>
      <c r="C45" s="7">
        <v>0</v>
      </c>
      <c r="D45" s="5">
        <v>0</v>
      </c>
      <c r="E45" s="5" t="s">
        <v>214</v>
      </c>
      <c r="F45" s="5" t="s">
        <v>217</v>
      </c>
    </row>
    <row r="46" spans="1:6" x14ac:dyDescent="0.25">
      <c r="A46" s="5">
        <v>43</v>
      </c>
      <c r="B46" s="5" t="s">
        <v>222</v>
      </c>
      <c r="C46" s="7">
        <v>0</v>
      </c>
      <c r="D46" s="5">
        <v>0</v>
      </c>
      <c r="E46" s="5" t="s">
        <v>214</v>
      </c>
      <c r="F46" s="5" t="s">
        <v>217</v>
      </c>
    </row>
    <row r="47" spans="1:6" x14ac:dyDescent="0.25">
      <c r="A47" s="5">
        <v>44</v>
      </c>
      <c r="B47" s="5" t="s">
        <v>222</v>
      </c>
      <c r="C47" s="7">
        <v>0</v>
      </c>
      <c r="D47" s="5">
        <v>0</v>
      </c>
      <c r="E47" s="5" t="s">
        <v>214</v>
      </c>
      <c r="F47" s="5" t="s">
        <v>217</v>
      </c>
    </row>
    <row r="48" spans="1:6" x14ac:dyDescent="0.25">
      <c r="A48" s="5">
        <v>45</v>
      </c>
      <c r="B48" s="5" t="s">
        <v>222</v>
      </c>
      <c r="C48" s="7">
        <v>0</v>
      </c>
      <c r="D48" s="5">
        <v>0</v>
      </c>
      <c r="E48" s="5" t="s">
        <v>214</v>
      </c>
      <c r="F48" s="5" t="s">
        <v>217</v>
      </c>
    </row>
    <row r="49" spans="1:6" x14ac:dyDescent="0.25">
      <c r="A49" s="5">
        <v>46</v>
      </c>
      <c r="B49" s="5" t="s">
        <v>222</v>
      </c>
      <c r="C49" s="7">
        <v>0</v>
      </c>
      <c r="D49" s="5">
        <v>0</v>
      </c>
      <c r="E49" s="5" t="s">
        <v>214</v>
      </c>
      <c r="F49" s="5" t="s">
        <v>217</v>
      </c>
    </row>
    <row r="50" spans="1:6" x14ac:dyDescent="0.25">
      <c r="A50" s="5">
        <v>47</v>
      </c>
      <c r="B50" s="5" t="s">
        <v>222</v>
      </c>
      <c r="C50" s="7">
        <v>0</v>
      </c>
      <c r="D50" s="5">
        <v>0</v>
      </c>
      <c r="E50" s="5" t="s">
        <v>214</v>
      </c>
      <c r="F50" s="5" t="s">
        <v>217</v>
      </c>
    </row>
    <row r="51" spans="1:6" x14ac:dyDescent="0.25">
      <c r="A51" s="5">
        <v>48</v>
      </c>
      <c r="B51" s="5" t="s">
        <v>222</v>
      </c>
      <c r="C51" s="7">
        <v>0</v>
      </c>
      <c r="D51" s="5">
        <v>0</v>
      </c>
      <c r="E51" s="5" t="s">
        <v>214</v>
      </c>
      <c r="F51" s="5" t="s">
        <v>217</v>
      </c>
    </row>
    <row r="52" spans="1:6" x14ac:dyDescent="0.25">
      <c r="A52" s="5">
        <v>49</v>
      </c>
      <c r="B52" s="5" t="s">
        <v>222</v>
      </c>
      <c r="C52" s="7">
        <v>0</v>
      </c>
      <c r="D52" s="5">
        <v>0</v>
      </c>
      <c r="E52" s="5" t="s">
        <v>214</v>
      </c>
      <c r="F52" s="5" t="s">
        <v>217</v>
      </c>
    </row>
    <row r="53" spans="1:6" x14ac:dyDescent="0.25">
      <c r="A53" s="5">
        <v>50</v>
      </c>
      <c r="B53" s="5" t="s">
        <v>222</v>
      </c>
      <c r="C53" s="7">
        <v>0</v>
      </c>
      <c r="D53" s="5">
        <v>0</v>
      </c>
      <c r="E53" s="5" t="s">
        <v>214</v>
      </c>
      <c r="F53" s="5" t="s">
        <v>217</v>
      </c>
    </row>
    <row r="54" spans="1:6" x14ac:dyDescent="0.25">
      <c r="A54" s="5">
        <v>51</v>
      </c>
      <c r="B54" s="5" t="s">
        <v>222</v>
      </c>
      <c r="C54" s="7">
        <v>0</v>
      </c>
      <c r="D54" s="5">
        <v>0</v>
      </c>
      <c r="E54" s="5" t="s">
        <v>214</v>
      </c>
      <c r="F54" s="5" t="s">
        <v>217</v>
      </c>
    </row>
    <row r="55" spans="1:6" x14ac:dyDescent="0.25">
      <c r="A55" s="5">
        <v>52</v>
      </c>
      <c r="B55" s="5" t="s">
        <v>222</v>
      </c>
      <c r="C55" s="7">
        <v>0</v>
      </c>
      <c r="D55" s="5">
        <v>0</v>
      </c>
      <c r="E55" s="5" t="s">
        <v>214</v>
      </c>
      <c r="F55" s="5" t="s">
        <v>217</v>
      </c>
    </row>
    <row r="56" spans="1:6" x14ac:dyDescent="0.25">
      <c r="A56" s="5">
        <v>53</v>
      </c>
      <c r="B56" s="5" t="s">
        <v>222</v>
      </c>
      <c r="C56" s="7">
        <v>0</v>
      </c>
      <c r="D56" s="5">
        <v>0</v>
      </c>
      <c r="E56" s="5" t="s">
        <v>214</v>
      </c>
      <c r="F56" s="5" t="s">
        <v>217</v>
      </c>
    </row>
    <row r="57" spans="1:6" x14ac:dyDescent="0.25">
      <c r="A57" s="5">
        <v>54</v>
      </c>
      <c r="B57" s="5" t="s">
        <v>222</v>
      </c>
      <c r="C57" s="7">
        <v>0</v>
      </c>
      <c r="D57" s="5">
        <v>0</v>
      </c>
      <c r="E57" s="5" t="s">
        <v>214</v>
      </c>
      <c r="F57" s="5" t="s">
        <v>217</v>
      </c>
    </row>
    <row r="58" spans="1:6" x14ac:dyDescent="0.25">
      <c r="A58" s="5">
        <v>55</v>
      </c>
      <c r="B58" s="5" t="s">
        <v>222</v>
      </c>
      <c r="C58" s="7">
        <v>0</v>
      </c>
      <c r="D58" s="5">
        <v>0</v>
      </c>
      <c r="E58" s="5" t="s">
        <v>214</v>
      </c>
      <c r="F58" s="5" t="s">
        <v>217</v>
      </c>
    </row>
    <row r="59" spans="1:6" x14ac:dyDescent="0.25">
      <c r="A59" s="5">
        <v>56</v>
      </c>
      <c r="B59" s="5" t="s">
        <v>222</v>
      </c>
      <c r="C59" s="7">
        <v>0</v>
      </c>
      <c r="D59" s="5">
        <v>0</v>
      </c>
      <c r="E59" s="5" t="s">
        <v>214</v>
      </c>
      <c r="F59" s="5" t="s">
        <v>217</v>
      </c>
    </row>
    <row r="60" spans="1:6" x14ac:dyDescent="0.25">
      <c r="A60" s="5">
        <v>57</v>
      </c>
      <c r="B60" s="5" t="s">
        <v>222</v>
      </c>
      <c r="C60" s="7">
        <v>0</v>
      </c>
      <c r="D60" s="5">
        <v>0</v>
      </c>
      <c r="E60" s="5" t="s">
        <v>214</v>
      </c>
      <c r="F60" s="5" t="s">
        <v>217</v>
      </c>
    </row>
    <row r="61" spans="1:6" x14ac:dyDescent="0.25">
      <c r="A61" s="5">
        <v>58</v>
      </c>
      <c r="B61" s="5" t="s">
        <v>222</v>
      </c>
      <c r="C61" s="7">
        <v>0</v>
      </c>
      <c r="D61" s="5">
        <v>0</v>
      </c>
      <c r="E61" s="5" t="s">
        <v>214</v>
      </c>
      <c r="F61" s="5" t="s">
        <v>217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61"/>
  <sheetViews>
    <sheetView topLeftCell="A3" workbookViewId="0">
      <selection activeCell="A36" sqref="A36"/>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x14ac:dyDescent="0.25">
      <c r="A3" s="1" t="s">
        <v>100</v>
      </c>
      <c r="B3" s="1" t="s">
        <v>205</v>
      </c>
      <c r="C3" s="1" t="s">
        <v>206</v>
      </c>
      <c r="D3" s="1" t="s">
        <v>207</v>
      </c>
      <c r="E3" s="1" t="s">
        <v>208</v>
      </c>
      <c r="F3" s="1" t="s">
        <v>209</v>
      </c>
    </row>
    <row r="4" spans="1:6" x14ac:dyDescent="0.25">
      <c r="A4" s="5">
        <v>1</v>
      </c>
      <c r="B4" s="3" t="s">
        <v>224</v>
      </c>
      <c r="C4" s="5">
        <v>40309</v>
      </c>
      <c r="D4" s="3">
        <v>0</v>
      </c>
      <c r="E4" s="3" t="s">
        <v>214</v>
      </c>
      <c r="F4" s="3" t="s">
        <v>217</v>
      </c>
    </row>
    <row r="5" spans="1:6" x14ac:dyDescent="0.25">
      <c r="A5" s="5">
        <v>2</v>
      </c>
      <c r="B5" s="5" t="s">
        <v>224</v>
      </c>
      <c r="C5" s="5">
        <v>0</v>
      </c>
      <c r="D5" s="5">
        <v>0</v>
      </c>
      <c r="E5" s="5" t="s">
        <v>214</v>
      </c>
      <c r="F5" s="5" t="s">
        <v>217</v>
      </c>
    </row>
    <row r="6" spans="1:6" x14ac:dyDescent="0.25">
      <c r="A6" s="5">
        <v>3</v>
      </c>
      <c r="B6" s="5" t="s">
        <v>224</v>
      </c>
      <c r="C6" s="5">
        <v>9143.5</v>
      </c>
      <c r="D6" s="5">
        <v>0</v>
      </c>
      <c r="E6" s="5" t="s">
        <v>214</v>
      </c>
      <c r="F6" s="5" t="s">
        <v>217</v>
      </c>
    </row>
    <row r="7" spans="1:6" x14ac:dyDescent="0.25">
      <c r="A7" s="5">
        <v>4</v>
      </c>
      <c r="B7" s="5" t="s">
        <v>224</v>
      </c>
      <c r="C7" s="5">
        <v>9143.5</v>
      </c>
      <c r="D7" s="5">
        <v>0</v>
      </c>
      <c r="E7" s="5" t="s">
        <v>214</v>
      </c>
      <c r="F7" s="5" t="s">
        <v>217</v>
      </c>
    </row>
    <row r="8" spans="1:6" x14ac:dyDescent="0.25">
      <c r="A8" s="5">
        <v>5</v>
      </c>
      <c r="B8" s="5" t="s">
        <v>224</v>
      </c>
      <c r="C8" s="5">
        <v>9143.5</v>
      </c>
      <c r="D8" s="5">
        <v>0</v>
      </c>
      <c r="E8" s="5" t="s">
        <v>214</v>
      </c>
      <c r="F8" s="5" t="s">
        <v>217</v>
      </c>
    </row>
    <row r="9" spans="1:6" x14ac:dyDescent="0.25">
      <c r="A9" s="5">
        <v>6</v>
      </c>
      <c r="B9" s="5" t="s">
        <v>224</v>
      </c>
      <c r="C9" s="5">
        <v>9143.5</v>
      </c>
      <c r="D9" s="5">
        <v>0</v>
      </c>
      <c r="E9" s="5" t="s">
        <v>214</v>
      </c>
      <c r="F9" s="5" t="s">
        <v>217</v>
      </c>
    </row>
    <row r="10" spans="1:6" x14ac:dyDescent="0.25">
      <c r="A10" s="5">
        <v>7</v>
      </c>
      <c r="B10" s="5" t="s">
        <v>224</v>
      </c>
      <c r="C10" s="5">
        <v>9143.5</v>
      </c>
      <c r="D10" s="5">
        <v>0</v>
      </c>
      <c r="E10" s="5" t="s">
        <v>214</v>
      </c>
      <c r="F10" s="5" t="s">
        <v>217</v>
      </c>
    </row>
    <row r="11" spans="1:6" x14ac:dyDescent="0.25">
      <c r="A11" s="5">
        <v>8</v>
      </c>
      <c r="B11" s="5" t="s">
        <v>224</v>
      </c>
      <c r="C11" s="5">
        <v>9143.5</v>
      </c>
      <c r="D11" s="5">
        <v>0</v>
      </c>
      <c r="E11" s="5" t="s">
        <v>214</v>
      </c>
      <c r="F11" s="5" t="s">
        <v>217</v>
      </c>
    </row>
    <row r="12" spans="1:6" x14ac:dyDescent="0.25">
      <c r="A12" s="5">
        <v>9</v>
      </c>
      <c r="B12" s="5" t="s">
        <v>224</v>
      </c>
      <c r="C12" s="5">
        <v>9143.5</v>
      </c>
      <c r="D12" s="5">
        <v>0</v>
      </c>
      <c r="E12" s="5" t="s">
        <v>214</v>
      </c>
      <c r="F12" s="5" t="s">
        <v>217</v>
      </c>
    </row>
    <row r="13" spans="1:6" x14ac:dyDescent="0.25">
      <c r="A13" s="5">
        <v>10</v>
      </c>
      <c r="B13" s="5" t="s">
        <v>224</v>
      </c>
      <c r="C13" s="5">
        <v>9143.5</v>
      </c>
      <c r="D13" s="5">
        <v>0</v>
      </c>
      <c r="E13" s="5" t="s">
        <v>214</v>
      </c>
      <c r="F13" s="5" t="s">
        <v>217</v>
      </c>
    </row>
    <row r="14" spans="1:6" x14ac:dyDescent="0.25">
      <c r="A14" s="5">
        <v>11</v>
      </c>
      <c r="B14" s="5" t="s">
        <v>224</v>
      </c>
      <c r="C14" s="5">
        <v>9143.5</v>
      </c>
      <c r="D14" s="5">
        <v>0</v>
      </c>
      <c r="E14" s="5" t="s">
        <v>214</v>
      </c>
      <c r="F14" s="5" t="s">
        <v>217</v>
      </c>
    </row>
    <row r="15" spans="1:6" x14ac:dyDescent="0.25">
      <c r="A15" s="5">
        <v>12</v>
      </c>
      <c r="B15" s="5" t="s">
        <v>224</v>
      </c>
      <c r="C15" s="5">
        <v>9143.5</v>
      </c>
      <c r="D15" s="5">
        <v>0</v>
      </c>
      <c r="E15" s="5" t="s">
        <v>214</v>
      </c>
      <c r="F15" s="5" t="s">
        <v>217</v>
      </c>
    </row>
    <row r="16" spans="1:6" x14ac:dyDescent="0.25">
      <c r="A16" s="5">
        <v>13</v>
      </c>
      <c r="B16" s="5" t="s">
        <v>224</v>
      </c>
      <c r="C16" s="5">
        <v>0</v>
      </c>
      <c r="D16" s="5">
        <v>0</v>
      </c>
      <c r="E16" s="5" t="s">
        <v>214</v>
      </c>
      <c r="F16" s="5" t="s">
        <v>217</v>
      </c>
    </row>
    <row r="17" spans="1:6" x14ac:dyDescent="0.25">
      <c r="A17" s="5">
        <v>14</v>
      </c>
      <c r="B17" s="5" t="s">
        <v>224</v>
      </c>
      <c r="C17" s="5">
        <v>9143.5</v>
      </c>
      <c r="D17" s="5">
        <v>0</v>
      </c>
      <c r="E17" s="5" t="s">
        <v>214</v>
      </c>
      <c r="F17" s="5" t="s">
        <v>217</v>
      </c>
    </row>
    <row r="18" spans="1:6" x14ac:dyDescent="0.25">
      <c r="A18" s="5">
        <v>15</v>
      </c>
      <c r="B18" s="5" t="s">
        <v>224</v>
      </c>
      <c r="C18" s="5">
        <v>9143.5</v>
      </c>
      <c r="D18" s="5">
        <v>0</v>
      </c>
      <c r="E18" s="5" t="s">
        <v>214</v>
      </c>
      <c r="F18" s="5" t="s">
        <v>217</v>
      </c>
    </row>
    <row r="19" spans="1:6" x14ac:dyDescent="0.25">
      <c r="A19" s="5">
        <v>16</v>
      </c>
      <c r="B19" s="5" t="s">
        <v>224</v>
      </c>
      <c r="C19" s="5">
        <v>9143.5</v>
      </c>
      <c r="D19" s="5">
        <v>0</v>
      </c>
      <c r="E19" s="5" t="s">
        <v>214</v>
      </c>
      <c r="F19" s="5" t="s">
        <v>217</v>
      </c>
    </row>
    <row r="20" spans="1:6" x14ac:dyDescent="0.25">
      <c r="A20" s="5">
        <v>17</v>
      </c>
      <c r="B20" s="5" t="s">
        <v>224</v>
      </c>
      <c r="C20" s="5">
        <v>0</v>
      </c>
      <c r="D20" s="5">
        <v>0</v>
      </c>
      <c r="E20" s="5" t="s">
        <v>214</v>
      </c>
      <c r="F20" s="5" t="s">
        <v>217</v>
      </c>
    </row>
    <row r="21" spans="1:6" x14ac:dyDescent="0.25">
      <c r="A21" s="5">
        <v>18</v>
      </c>
      <c r="B21" s="5" t="s">
        <v>224</v>
      </c>
      <c r="C21" s="5">
        <v>9143.5</v>
      </c>
      <c r="D21" s="5">
        <v>0</v>
      </c>
      <c r="E21" s="5" t="s">
        <v>214</v>
      </c>
      <c r="F21" s="5" t="s">
        <v>217</v>
      </c>
    </row>
    <row r="22" spans="1:6" x14ac:dyDescent="0.25">
      <c r="A22" s="5">
        <v>19</v>
      </c>
      <c r="B22" s="5" t="s">
        <v>224</v>
      </c>
      <c r="C22" s="5">
        <v>9143.5</v>
      </c>
      <c r="D22" s="5">
        <v>0</v>
      </c>
      <c r="E22" s="5" t="s">
        <v>214</v>
      </c>
      <c r="F22" s="5" t="s">
        <v>217</v>
      </c>
    </row>
    <row r="23" spans="1:6" x14ac:dyDescent="0.25">
      <c r="A23" s="5">
        <v>20</v>
      </c>
      <c r="B23" s="5" t="s">
        <v>224</v>
      </c>
      <c r="C23" s="5">
        <v>14015.5</v>
      </c>
      <c r="D23" s="5">
        <v>0</v>
      </c>
      <c r="E23" s="5" t="s">
        <v>214</v>
      </c>
      <c r="F23" s="5" t="s">
        <v>217</v>
      </c>
    </row>
    <row r="24" spans="1:6" x14ac:dyDescent="0.25">
      <c r="A24" s="5">
        <v>21</v>
      </c>
      <c r="B24" s="5" t="s">
        <v>224</v>
      </c>
      <c r="C24" s="5">
        <v>14015.5</v>
      </c>
      <c r="D24" s="5">
        <v>0</v>
      </c>
      <c r="E24" s="5" t="s">
        <v>214</v>
      </c>
      <c r="F24" s="5" t="s">
        <v>217</v>
      </c>
    </row>
    <row r="25" spans="1:6" x14ac:dyDescent="0.25">
      <c r="A25" s="5">
        <v>22</v>
      </c>
      <c r="B25" s="5" t="s">
        <v>224</v>
      </c>
      <c r="C25" s="5">
        <v>0</v>
      </c>
      <c r="D25" s="5">
        <v>0</v>
      </c>
      <c r="E25" s="5" t="s">
        <v>214</v>
      </c>
      <c r="F25" s="5" t="s">
        <v>217</v>
      </c>
    </row>
    <row r="26" spans="1:6" x14ac:dyDescent="0.25">
      <c r="A26" s="5">
        <v>23</v>
      </c>
      <c r="B26" s="5" t="s">
        <v>224</v>
      </c>
      <c r="C26" s="5">
        <v>14015.5</v>
      </c>
      <c r="D26" s="5">
        <v>0</v>
      </c>
      <c r="E26" s="5" t="s">
        <v>214</v>
      </c>
      <c r="F26" s="5" t="s">
        <v>217</v>
      </c>
    </row>
    <row r="27" spans="1:6" x14ac:dyDescent="0.25">
      <c r="A27" s="5">
        <v>24</v>
      </c>
      <c r="B27" s="5" t="s">
        <v>224</v>
      </c>
      <c r="C27" s="5">
        <v>14015.5</v>
      </c>
      <c r="D27" s="5">
        <v>0</v>
      </c>
      <c r="E27" s="5" t="s">
        <v>214</v>
      </c>
      <c r="F27" s="5" t="s">
        <v>217</v>
      </c>
    </row>
    <row r="28" spans="1:6" x14ac:dyDescent="0.25">
      <c r="A28" s="5">
        <v>25</v>
      </c>
      <c r="B28" s="5" t="s">
        <v>224</v>
      </c>
      <c r="C28" s="5">
        <v>14015.5</v>
      </c>
      <c r="D28" s="5">
        <v>0</v>
      </c>
      <c r="E28" s="5" t="s">
        <v>214</v>
      </c>
      <c r="F28" s="5" t="s">
        <v>217</v>
      </c>
    </row>
    <row r="29" spans="1:6" x14ac:dyDescent="0.25">
      <c r="A29" s="5">
        <v>26</v>
      </c>
      <c r="B29" s="5" t="s">
        <v>224</v>
      </c>
      <c r="C29" s="5">
        <v>14015.5</v>
      </c>
      <c r="D29" s="5">
        <v>0</v>
      </c>
      <c r="E29" s="5" t="s">
        <v>214</v>
      </c>
      <c r="F29" s="5" t="s">
        <v>217</v>
      </c>
    </row>
    <row r="30" spans="1:6" x14ac:dyDescent="0.25">
      <c r="A30" s="5">
        <v>27</v>
      </c>
      <c r="B30" s="5" t="s">
        <v>224</v>
      </c>
      <c r="C30" s="5">
        <v>14015.5</v>
      </c>
      <c r="D30" s="5">
        <v>0</v>
      </c>
      <c r="E30" s="5" t="s">
        <v>214</v>
      </c>
      <c r="F30" s="5" t="s">
        <v>217</v>
      </c>
    </row>
    <row r="31" spans="1:6" x14ac:dyDescent="0.25">
      <c r="A31" s="5">
        <v>28</v>
      </c>
      <c r="B31" s="5" t="s">
        <v>224</v>
      </c>
      <c r="C31" s="5">
        <v>14015.5</v>
      </c>
      <c r="D31" s="5">
        <v>0</v>
      </c>
      <c r="E31" s="5" t="s">
        <v>214</v>
      </c>
      <c r="F31" s="5" t="s">
        <v>217</v>
      </c>
    </row>
    <row r="32" spans="1:6" x14ac:dyDescent="0.25">
      <c r="A32" s="5">
        <v>29</v>
      </c>
      <c r="B32" s="5" t="s">
        <v>224</v>
      </c>
      <c r="C32" s="5">
        <v>14015.5</v>
      </c>
      <c r="D32" s="5">
        <v>0</v>
      </c>
      <c r="E32" s="5" t="s">
        <v>214</v>
      </c>
      <c r="F32" s="5" t="s">
        <v>217</v>
      </c>
    </row>
    <row r="33" spans="1:6" x14ac:dyDescent="0.25">
      <c r="A33" s="5">
        <v>30</v>
      </c>
      <c r="B33" s="5" t="s">
        <v>224</v>
      </c>
      <c r="C33" s="5">
        <v>14015.5</v>
      </c>
      <c r="D33" s="5">
        <v>0</v>
      </c>
      <c r="E33" s="5" t="s">
        <v>214</v>
      </c>
      <c r="F33" s="5" t="s">
        <v>217</v>
      </c>
    </row>
    <row r="34" spans="1:6" x14ac:dyDescent="0.25">
      <c r="A34" s="5">
        <v>31</v>
      </c>
      <c r="B34" s="5" t="s">
        <v>224</v>
      </c>
      <c r="C34" s="5">
        <v>14015.5</v>
      </c>
      <c r="D34" s="5">
        <v>0</v>
      </c>
      <c r="E34" s="5" t="s">
        <v>214</v>
      </c>
      <c r="F34" s="5" t="s">
        <v>217</v>
      </c>
    </row>
    <row r="35" spans="1:6" x14ac:dyDescent="0.25">
      <c r="A35" s="5">
        <v>32</v>
      </c>
      <c r="B35" s="5" t="s">
        <v>224</v>
      </c>
      <c r="C35" s="5">
        <v>4496</v>
      </c>
      <c r="D35" s="5">
        <v>0</v>
      </c>
      <c r="E35" s="5" t="s">
        <v>214</v>
      </c>
      <c r="F35" s="5" t="s">
        <v>217</v>
      </c>
    </row>
    <row r="36" spans="1:6" x14ac:dyDescent="0.25">
      <c r="A36" s="5">
        <v>33</v>
      </c>
      <c r="B36" s="5" t="s">
        <v>224</v>
      </c>
      <c r="C36" s="5">
        <v>4496</v>
      </c>
      <c r="D36" s="5">
        <v>0</v>
      </c>
      <c r="E36" s="5" t="s">
        <v>214</v>
      </c>
      <c r="F36" s="5" t="s">
        <v>217</v>
      </c>
    </row>
    <row r="37" spans="1:6" x14ac:dyDescent="0.25">
      <c r="A37" s="5">
        <v>34</v>
      </c>
      <c r="B37" s="5" t="s">
        <v>224</v>
      </c>
      <c r="C37" s="5">
        <v>4496</v>
      </c>
      <c r="D37" s="5">
        <v>0</v>
      </c>
      <c r="E37" s="5" t="s">
        <v>214</v>
      </c>
      <c r="F37" s="5" t="s">
        <v>217</v>
      </c>
    </row>
    <row r="38" spans="1:6" x14ac:dyDescent="0.25">
      <c r="A38" s="5">
        <v>35</v>
      </c>
      <c r="B38" s="5" t="s">
        <v>224</v>
      </c>
      <c r="C38" s="5">
        <v>0</v>
      </c>
      <c r="D38" s="5">
        <v>0</v>
      </c>
      <c r="E38" s="5" t="s">
        <v>214</v>
      </c>
      <c r="F38" s="5" t="s">
        <v>217</v>
      </c>
    </row>
    <row r="39" spans="1:6" x14ac:dyDescent="0.25">
      <c r="A39" s="5">
        <v>36</v>
      </c>
      <c r="B39" s="5" t="s">
        <v>224</v>
      </c>
      <c r="C39" s="5">
        <v>16453</v>
      </c>
      <c r="D39" s="5">
        <v>0</v>
      </c>
      <c r="E39" s="5" t="s">
        <v>214</v>
      </c>
      <c r="F39" s="5" t="s">
        <v>217</v>
      </c>
    </row>
    <row r="40" spans="1:6" x14ac:dyDescent="0.25">
      <c r="A40" s="5">
        <v>37</v>
      </c>
      <c r="B40" s="5" t="s">
        <v>224</v>
      </c>
      <c r="C40" s="5">
        <v>24838</v>
      </c>
      <c r="D40" s="5">
        <v>0</v>
      </c>
      <c r="E40" s="5" t="s">
        <v>214</v>
      </c>
      <c r="F40" s="5" t="s">
        <v>217</v>
      </c>
    </row>
    <row r="41" spans="1:6" x14ac:dyDescent="0.25">
      <c r="A41" s="5">
        <v>38</v>
      </c>
      <c r="B41" s="5" t="s">
        <v>224</v>
      </c>
      <c r="C41" s="5">
        <v>14015.5</v>
      </c>
      <c r="D41" s="5">
        <v>0</v>
      </c>
      <c r="E41" s="5" t="s">
        <v>214</v>
      </c>
      <c r="F41" s="5" t="s">
        <v>217</v>
      </c>
    </row>
    <row r="42" spans="1:6" x14ac:dyDescent="0.25">
      <c r="A42" s="5">
        <v>39</v>
      </c>
      <c r="B42" s="5" t="s">
        <v>224</v>
      </c>
      <c r="C42" s="5">
        <v>9143.5</v>
      </c>
      <c r="D42" s="5">
        <v>0</v>
      </c>
      <c r="E42" s="5" t="s">
        <v>214</v>
      </c>
      <c r="F42" s="5" t="s">
        <v>217</v>
      </c>
    </row>
    <row r="43" spans="1:6" x14ac:dyDescent="0.25">
      <c r="A43" s="5">
        <v>40</v>
      </c>
      <c r="B43" s="5" t="s">
        <v>224</v>
      </c>
      <c r="C43" s="5">
        <v>9143.5</v>
      </c>
      <c r="D43" s="5">
        <v>0</v>
      </c>
      <c r="E43" s="5" t="s">
        <v>214</v>
      </c>
      <c r="F43" s="5" t="s">
        <v>217</v>
      </c>
    </row>
    <row r="44" spans="1:6" x14ac:dyDescent="0.25">
      <c r="A44" s="5">
        <v>41</v>
      </c>
      <c r="B44" s="5" t="s">
        <v>224</v>
      </c>
      <c r="C44" s="5">
        <v>9143.5</v>
      </c>
      <c r="D44" s="5">
        <v>0</v>
      </c>
      <c r="E44" s="5" t="s">
        <v>214</v>
      </c>
      <c r="F44" s="5" t="s">
        <v>217</v>
      </c>
    </row>
    <row r="45" spans="1:6" x14ac:dyDescent="0.25">
      <c r="A45" s="5">
        <v>42</v>
      </c>
      <c r="B45" s="5" t="s">
        <v>224</v>
      </c>
      <c r="C45" s="5">
        <v>14015.5</v>
      </c>
      <c r="D45" s="5">
        <v>0</v>
      </c>
      <c r="E45" s="5" t="s">
        <v>214</v>
      </c>
      <c r="F45" s="5" t="s">
        <v>217</v>
      </c>
    </row>
    <row r="46" spans="1:6" x14ac:dyDescent="0.25">
      <c r="A46" s="5">
        <v>43</v>
      </c>
      <c r="B46" s="5" t="s">
        <v>224</v>
      </c>
      <c r="C46" s="5">
        <v>9143.5</v>
      </c>
      <c r="D46" s="5">
        <v>0</v>
      </c>
      <c r="E46" s="5" t="s">
        <v>214</v>
      </c>
      <c r="F46" s="5" t="s">
        <v>217</v>
      </c>
    </row>
    <row r="47" spans="1:6" x14ac:dyDescent="0.25">
      <c r="A47" s="5">
        <v>44</v>
      </c>
      <c r="B47" s="5" t="s">
        <v>224</v>
      </c>
      <c r="C47" s="5">
        <v>9143.5</v>
      </c>
      <c r="D47" s="5">
        <v>0</v>
      </c>
      <c r="E47" s="5" t="s">
        <v>214</v>
      </c>
      <c r="F47" s="5" t="s">
        <v>217</v>
      </c>
    </row>
    <row r="48" spans="1:6" x14ac:dyDescent="0.25">
      <c r="A48" s="5">
        <v>45</v>
      </c>
      <c r="B48" s="5" t="s">
        <v>224</v>
      </c>
      <c r="C48" s="5">
        <v>24838</v>
      </c>
      <c r="D48" s="5">
        <v>0</v>
      </c>
      <c r="E48" s="5" t="s">
        <v>214</v>
      </c>
      <c r="F48" s="5" t="s">
        <v>217</v>
      </c>
    </row>
    <row r="49" spans="1:6" x14ac:dyDescent="0.25">
      <c r="A49" s="5">
        <v>46</v>
      </c>
      <c r="B49" s="5" t="s">
        <v>224</v>
      </c>
      <c r="C49" s="5">
        <v>9143.5</v>
      </c>
      <c r="D49" s="5">
        <v>0</v>
      </c>
      <c r="E49" s="5" t="s">
        <v>214</v>
      </c>
      <c r="F49" s="5" t="s">
        <v>217</v>
      </c>
    </row>
    <row r="50" spans="1:6" x14ac:dyDescent="0.25">
      <c r="A50" s="5">
        <v>47</v>
      </c>
      <c r="B50" s="5" t="s">
        <v>224</v>
      </c>
      <c r="C50" s="5">
        <v>9143.5</v>
      </c>
      <c r="D50" s="5">
        <v>0</v>
      </c>
      <c r="E50" s="5" t="s">
        <v>214</v>
      </c>
      <c r="F50" s="5" t="s">
        <v>217</v>
      </c>
    </row>
    <row r="51" spans="1:6" x14ac:dyDescent="0.25">
      <c r="A51" s="5">
        <v>48</v>
      </c>
      <c r="B51" s="5" t="s">
        <v>224</v>
      </c>
      <c r="C51" s="5">
        <v>24838</v>
      </c>
      <c r="D51" s="5">
        <v>0</v>
      </c>
      <c r="E51" s="5" t="s">
        <v>214</v>
      </c>
      <c r="F51" s="5" t="s">
        <v>217</v>
      </c>
    </row>
    <row r="52" spans="1:6" x14ac:dyDescent="0.25">
      <c r="A52" s="5">
        <v>49</v>
      </c>
      <c r="B52" s="5" t="s">
        <v>224</v>
      </c>
      <c r="C52" s="5">
        <v>14015.5</v>
      </c>
      <c r="D52" s="5">
        <v>0</v>
      </c>
      <c r="E52" s="5" t="s">
        <v>214</v>
      </c>
      <c r="F52" s="5" t="s">
        <v>217</v>
      </c>
    </row>
    <row r="53" spans="1:6" x14ac:dyDescent="0.25">
      <c r="A53" s="5">
        <v>50</v>
      </c>
      <c r="B53" s="5" t="s">
        <v>224</v>
      </c>
      <c r="C53" s="5">
        <v>9143.5</v>
      </c>
      <c r="D53" s="5">
        <v>0</v>
      </c>
      <c r="E53" s="5" t="s">
        <v>214</v>
      </c>
      <c r="F53" s="5" t="s">
        <v>217</v>
      </c>
    </row>
    <row r="54" spans="1:6" x14ac:dyDescent="0.25">
      <c r="A54" s="5">
        <v>51</v>
      </c>
      <c r="B54" s="5" t="s">
        <v>224</v>
      </c>
      <c r="C54" s="5">
        <v>9143.5</v>
      </c>
      <c r="D54" s="5">
        <v>0</v>
      </c>
      <c r="E54" s="5" t="s">
        <v>214</v>
      </c>
      <c r="F54" s="5" t="s">
        <v>217</v>
      </c>
    </row>
    <row r="55" spans="1:6" x14ac:dyDescent="0.25">
      <c r="A55" s="5">
        <v>52</v>
      </c>
      <c r="B55" s="5" t="s">
        <v>224</v>
      </c>
      <c r="C55" s="5">
        <v>9143.5</v>
      </c>
      <c r="D55" s="5">
        <v>0</v>
      </c>
      <c r="E55" s="5" t="s">
        <v>214</v>
      </c>
      <c r="F55" s="5" t="s">
        <v>217</v>
      </c>
    </row>
    <row r="56" spans="1:6" x14ac:dyDescent="0.25">
      <c r="A56" s="5">
        <v>53</v>
      </c>
      <c r="B56" s="5" t="s">
        <v>224</v>
      </c>
      <c r="C56" s="5">
        <v>14015.5</v>
      </c>
      <c r="D56" s="5">
        <v>0</v>
      </c>
      <c r="E56" s="5" t="s">
        <v>214</v>
      </c>
      <c r="F56" s="5" t="s">
        <v>217</v>
      </c>
    </row>
    <row r="57" spans="1:6" x14ac:dyDescent="0.25">
      <c r="A57" s="5">
        <v>54</v>
      </c>
      <c r="B57" s="5" t="s">
        <v>224</v>
      </c>
      <c r="C57" s="5">
        <v>9143.5</v>
      </c>
      <c r="D57" s="5">
        <v>0</v>
      </c>
      <c r="E57" s="5" t="s">
        <v>214</v>
      </c>
      <c r="F57" s="5" t="s">
        <v>217</v>
      </c>
    </row>
    <row r="58" spans="1:6" x14ac:dyDescent="0.25">
      <c r="A58" s="5">
        <v>55</v>
      </c>
      <c r="B58" s="5" t="s">
        <v>224</v>
      </c>
      <c r="C58" s="5">
        <v>9143.5</v>
      </c>
      <c r="D58" s="5">
        <v>0</v>
      </c>
      <c r="E58" s="5" t="s">
        <v>214</v>
      </c>
      <c r="F58" s="5" t="s">
        <v>217</v>
      </c>
    </row>
    <row r="59" spans="1:6" x14ac:dyDescent="0.25">
      <c r="A59" s="5">
        <v>56</v>
      </c>
      <c r="B59" s="5" t="s">
        <v>224</v>
      </c>
      <c r="C59" s="5">
        <v>14015.5</v>
      </c>
      <c r="D59" s="5">
        <v>0</v>
      </c>
      <c r="E59" s="5" t="s">
        <v>214</v>
      </c>
      <c r="F59" s="5" t="s">
        <v>217</v>
      </c>
    </row>
    <row r="60" spans="1:6" x14ac:dyDescent="0.25">
      <c r="A60" s="5">
        <v>57</v>
      </c>
      <c r="B60" s="5" t="s">
        <v>224</v>
      </c>
      <c r="C60" s="5">
        <v>9143.5</v>
      </c>
      <c r="D60" s="5">
        <v>0</v>
      </c>
      <c r="E60" s="5" t="s">
        <v>214</v>
      </c>
      <c r="F60" s="5" t="s">
        <v>217</v>
      </c>
    </row>
    <row r="61" spans="1:6" x14ac:dyDescent="0.25">
      <c r="A61" s="5">
        <v>58</v>
      </c>
      <c r="B61" s="5" t="s">
        <v>224</v>
      </c>
      <c r="C61" s="5">
        <v>9143.5</v>
      </c>
      <c r="D61" s="5">
        <v>0</v>
      </c>
      <c r="E61" s="5" t="s">
        <v>214</v>
      </c>
      <c r="F61" s="5" t="s">
        <v>217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61"/>
  <sheetViews>
    <sheetView topLeftCell="A3" workbookViewId="0">
      <selection activeCell="H17" sqref="H17"/>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row r="4" spans="1:3" x14ac:dyDescent="0.25">
      <c r="A4" s="5">
        <v>1</v>
      </c>
      <c r="B4" s="3" t="s">
        <v>225</v>
      </c>
      <c r="C4" s="3" t="s">
        <v>217</v>
      </c>
    </row>
    <row r="5" spans="1:3" x14ac:dyDescent="0.25">
      <c r="A5" s="5">
        <v>2</v>
      </c>
      <c r="B5" s="5" t="s">
        <v>225</v>
      </c>
      <c r="C5" s="5" t="s">
        <v>217</v>
      </c>
    </row>
    <row r="6" spans="1:3" x14ac:dyDescent="0.25">
      <c r="A6" s="5">
        <v>3</v>
      </c>
      <c r="B6" s="5" t="s">
        <v>225</v>
      </c>
      <c r="C6" s="5" t="s">
        <v>217</v>
      </c>
    </row>
    <row r="7" spans="1:3" x14ac:dyDescent="0.25">
      <c r="A7" s="5">
        <v>4</v>
      </c>
      <c r="B7" s="5" t="s">
        <v>225</v>
      </c>
      <c r="C7" s="5" t="s">
        <v>217</v>
      </c>
    </row>
    <row r="8" spans="1:3" x14ac:dyDescent="0.25">
      <c r="A8" s="5">
        <v>5</v>
      </c>
      <c r="B8" s="5" t="s">
        <v>225</v>
      </c>
      <c r="C8" s="5" t="s">
        <v>217</v>
      </c>
    </row>
    <row r="9" spans="1:3" x14ac:dyDescent="0.25">
      <c r="A9" s="5">
        <v>6</v>
      </c>
      <c r="B9" s="5" t="s">
        <v>225</v>
      </c>
      <c r="C9" s="5" t="s">
        <v>217</v>
      </c>
    </row>
    <row r="10" spans="1:3" x14ac:dyDescent="0.25">
      <c r="A10" s="5">
        <v>7</v>
      </c>
      <c r="B10" s="5" t="s">
        <v>225</v>
      </c>
      <c r="C10" s="5" t="s">
        <v>217</v>
      </c>
    </row>
    <row r="11" spans="1:3" x14ac:dyDescent="0.25">
      <c r="A11" s="5">
        <v>8</v>
      </c>
      <c r="B11" s="5" t="s">
        <v>225</v>
      </c>
      <c r="C11" s="5" t="s">
        <v>217</v>
      </c>
    </row>
    <row r="12" spans="1:3" x14ac:dyDescent="0.25">
      <c r="A12" s="5">
        <v>9</v>
      </c>
      <c r="B12" s="5" t="s">
        <v>225</v>
      </c>
      <c r="C12" s="5" t="s">
        <v>217</v>
      </c>
    </row>
    <row r="13" spans="1:3" x14ac:dyDescent="0.25">
      <c r="A13" s="5">
        <v>10</v>
      </c>
      <c r="B13" s="5" t="s">
        <v>225</v>
      </c>
      <c r="C13" s="5" t="s">
        <v>217</v>
      </c>
    </row>
    <row r="14" spans="1:3" x14ac:dyDescent="0.25">
      <c r="A14" s="5">
        <v>11</v>
      </c>
      <c r="B14" s="5" t="s">
        <v>225</v>
      </c>
      <c r="C14" s="5" t="s">
        <v>217</v>
      </c>
    </row>
    <row r="15" spans="1:3" x14ac:dyDescent="0.25">
      <c r="A15" s="5">
        <v>12</v>
      </c>
      <c r="B15" s="5" t="s">
        <v>225</v>
      </c>
      <c r="C15" s="5" t="s">
        <v>217</v>
      </c>
    </row>
    <row r="16" spans="1:3" x14ac:dyDescent="0.25">
      <c r="A16" s="5">
        <v>13</v>
      </c>
      <c r="B16" s="5" t="s">
        <v>225</v>
      </c>
      <c r="C16" s="5" t="s">
        <v>217</v>
      </c>
    </row>
    <row r="17" spans="1:3" x14ac:dyDescent="0.25">
      <c r="A17" s="5">
        <v>14</v>
      </c>
      <c r="B17" s="5" t="s">
        <v>225</v>
      </c>
      <c r="C17" s="5" t="s">
        <v>217</v>
      </c>
    </row>
    <row r="18" spans="1:3" x14ac:dyDescent="0.25">
      <c r="A18" s="5">
        <v>15</v>
      </c>
      <c r="B18" s="5" t="s">
        <v>225</v>
      </c>
      <c r="C18" s="5" t="s">
        <v>217</v>
      </c>
    </row>
    <row r="19" spans="1:3" x14ac:dyDescent="0.25">
      <c r="A19" s="5">
        <v>16</v>
      </c>
      <c r="B19" s="5" t="s">
        <v>225</v>
      </c>
      <c r="C19" s="5" t="s">
        <v>217</v>
      </c>
    </row>
    <row r="20" spans="1:3" x14ac:dyDescent="0.25">
      <c r="A20" s="5">
        <v>17</v>
      </c>
      <c r="B20" s="5" t="s">
        <v>225</v>
      </c>
      <c r="C20" s="5" t="s">
        <v>217</v>
      </c>
    </row>
    <row r="21" spans="1:3" x14ac:dyDescent="0.25">
      <c r="A21" s="5">
        <v>18</v>
      </c>
      <c r="B21" s="5" t="s">
        <v>225</v>
      </c>
      <c r="C21" s="5" t="s">
        <v>217</v>
      </c>
    </row>
    <row r="22" spans="1:3" x14ac:dyDescent="0.25">
      <c r="A22" s="5">
        <v>19</v>
      </c>
      <c r="B22" s="5" t="s">
        <v>225</v>
      </c>
      <c r="C22" s="5" t="s">
        <v>217</v>
      </c>
    </row>
    <row r="23" spans="1:3" x14ac:dyDescent="0.25">
      <c r="A23" s="5">
        <v>20</v>
      </c>
      <c r="B23" s="5" t="s">
        <v>225</v>
      </c>
      <c r="C23" s="5" t="s">
        <v>217</v>
      </c>
    </row>
    <row r="24" spans="1:3" x14ac:dyDescent="0.25">
      <c r="A24" s="5">
        <v>21</v>
      </c>
      <c r="B24" s="5" t="s">
        <v>225</v>
      </c>
      <c r="C24" s="5" t="s">
        <v>217</v>
      </c>
    </row>
    <row r="25" spans="1:3" x14ac:dyDescent="0.25">
      <c r="A25" s="5">
        <v>22</v>
      </c>
      <c r="B25" s="5" t="s">
        <v>225</v>
      </c>
      <c r="C25" s="5" t="s">
        <v>217</v>
      </c>
    </row>
    <row r="26" spans="1:3" x14ac:dyDescent="0.25">
      <c r="A26" s="5">
        <v>23</v>
      </c>
      <c r="B26" s="5" t="s">
        <v>225</v>
      </c>
      <c r="C26" s="5" t="s">
        <v>217</v>
      </c>
    </row>
    <row r="27" spans="1:3" x14ac:dyDescent="0.25">
      <c r="A27" s="5">
        <v>24</v>
      </c>
      <c r="B27" s="5" t="s">
        <v>225</v>
      </c>
      <c r="C27" s="5" t="s">
        <v>217</v>
      </c>
    </row>
    <row r="28" spans="1:3" x14ac:dyDescent="0.25">
      <c r="A28" s="5">
        <v>25</v>
      </c>
      <c r="B28" s="5" t="s">
        <v>225</v>
      </c>
      <c r="C28" s="5" t="s">
        <v>217</v>
      </c>
    </row>
    <row r="29" spans="1:3" x14ac:dyDescent="0.25">
      <c r="A29" s="5">
        <v>26</v>
      </c>
      <c r="B29" s="5" t="s">
        <v>225</v>
      </c>
      <c r="C29" s="5" t="s">
        <v>217</v>
      </c>
    </row>
    <row r="30" spans="1:3" x14ac:dyDescent="0.25">
      <c r="A30" s="5">
        <v>27</v>
      </c>
      <c r="B30" s="5" t="s">
        <v>225</v>
      </c>
      <c r="C30" s="5" t="s">
        <v>217</v>
      </c>
    </row>
    <row r="31" spans="1:3" x14ac:dyDescent="0.25">
      <c r="A31" s="5">
        <v>28</v>
      </c>
      <c r="B31" s="5" t="s">
        <v>225</v>
      </c>
      <c r="C31" s="5" t="s">
        <v>217</v>
      </c>
    </row>
    <row r="32" spans="1:3" x14ac:dyDescent="0.25">
      <c r="A32" s="5">
        <v>29</v>
      </c>
      <c r="B32" s="5" t="s">
        <v>225</v>
      </c>
      <c r="C32" s="5" t="s">
        <v>217</v>
      </c>
    </row>
    <row r="33" spans="1:3" x14ac:dyDescent="0.25">
      <c r="A33" s="5">
        <v>30</v>
      </c>
      <c r="B33" s="5" t="s">
        <v>225</v>
      </c>
      <c r="C33" s="5" t="s">
        <v>217</v>
      </c>
    </row>
    <row r="34" spans="1:3" x14ac:dyDescent="0.25">
      <c r="A34" s="5">
        <v>31</v>
      </c>
      <c r="B34" s="5" t="s">
        <v>225</v>
      </c>
      <c r="C34" s="5" t="s">
        <v>217</v>
      </c>
    </row>
    <row r="35" spans="1:3" x14ac:dyDescent="0.25">
      <c r="A35" s="5">
        <v>32</v>
      </c>
      <c r="B35" s="5" t="s">
        <v>225</v>
      </c>
      <c r="C35" s="5" t="s">
        <v>217</v>
      </c>
    </row>
    <row r="36" spans="1:3" x14ac:dyDescent="0.25">
      <c r="A36" s="5">
        <v>33</v>
      </c>
      <c r="B36" s="5" t="s">
        <v>225</v>
      </c>
      <c r="C36" s="5" t="s">
        <v>217</v>
      </c>
    </row>
    <row r="37" spans="1:3" x14ac:dyDescent="0.25">
      <c r="A37" s="5">
        <v>34</v>
      </c>
      <c r="B37" s="5" t="s">
        <v>225</v>
      </c>
      <c r="C37" s="5" t="s">
        <v>217</v>
      </c>
    </row>
    <row r="38" spans="1:3" x14ac:dyDescent="0.25">
      <c r="A38" s="5">
        <v>35</v>
      </c>
      <c r="B38" s="5" t="s">
        <v>225</v>
      </c>
      <c r="C38" s="5" t="s">
        <v>217</v>
      </c>
    </row>
    <row r="39" spans="1:3" x14ac:dyDescent="0.25">
      <c r="A39" s="5">
        <v>36</v>
      </c>
      <c r="B39" s="5" t="s">
        <v>225</v>
      </c>
      <c r="C39" s="5" t="s">
        <v>217</v>
      </c>
    </row>
    <row r="40" spans="1:3" x14ac:dyDescent="0.25">
      <c r="A40" s="5">
        <v>37</v>
      </c>
      <c r="B40" s="5" t="s">
        <v>225</v>
      </c>
      <c r="C40" s="5" t="s">
        <v>217</v>
      </c>
    </row>
    <row r="41" spans="1:3" x14ac:dyDescent="0.25">
      <c r="A41" s="5">
        <v>38</v>
      </c>
      <c r="B41" s="5" t="s">
        <v>225</v>
      </c>
      <c r="C41" s="5" t="s">
        <v>217</v>
      </c>
    </row>
    <row r="42" spans="1:3" x14ac:dyDescent="0.25">
      <c r="A42" s="5">
        <v>39</v>
      </c>
      <c r="B42" s="5" t="s">
        <v>225</v>
      </c>
      <c r="C42" s="5" t="s">
        <v>217</v>
      </c>
    </row>
    <row r="43" spans="1:3" x14ac:dyDescent="0.25">
      <c r="A43" s="5">
        <v>40</v>
      </c>
      <c r="B43" s="5" t="s">
        <v>225</v>
      </c>
      <c r="C43" s="5" t="s">
        <v>217</v>
      </c>
    </row>
    <row r="44" spans="1:3" x14ac:dyDescent="0.25">
      <c r="A44" s="5">
        <v>41</v>
      </c>
      <c r="B44" s="5" t="s">
        <v>225</v>
      </c>
      <c r="C44" s="5" t="s">
        <v>217</v>
      </c>
    </row>
    <row r="45" spans="1:3" x14ac:dyDescent="0.25">
      <c r="A45" s="5">
        <v>42</v>
      </c>
      <c r="B45" s="5" t="s">
        <v>225</v>
      </c>
      <c r="C45" s="5" t="s">
        <v>217</v>
      </c>
    </row>
    <row r="46" spans="1:3" x14ac:dyDescent="0.25">
      <c r="A46" s="5">
        <v>43</v>
      </c>
      <c r="B46" s="5" t="s">
        <v>225</v>
      </c>
      <c r="C46" s="5" t="s">
        <v>217</v>
      </c>
    </row>
    <row r="47" spans="1:3" x14ac:dyDescent="0.25">
      <c r="A47" s="5">
        <v>44</v>
      </c>
      <c r="B47" s="5" t="s">
        <v>225</v>
      </c>
      <c r="C47" s="5" t="s">
        <v>217</v>
      </c>
    </row>
    <row r="48" spans="1:3" x14ac:dyDescent="0.25">
      <c r="A48" s="5">
        <v>45</v>
      </c>
      <c r="B48" s="5" t="s">
        <v>225</v>
      </c>
      <c r="C48" s="5" t="s">
        <v>217</v>
      </c>
    </row>
    <row r="49" spans="1:3" x14ac:dyDescent="0.25">
      <c r="A49" s="5">
        <v>46</v>
      </c>
      <c r="B49" s="5" t="s">
        <v>225</v>
      </c>
      <c r="C49" s="5" t="s">
        <v>217</v>
      </c>
    </row>
    <row r="50" spans="1:3" x14ac:dyDescent="0.25">
      <c r="A50" s="5">
        <v>47</v>
      </c>
      <c r="B50" s="5" t="s">
        <v>225</v>
      </c>
      <c r="C50" s="5" t="s">
        <v>217</v>
      </c>
    </row>
    <row r="51" spans="1:3" x14ac:dyDescent="0.25">
      <c r="A51" s="5">
        <v>48</v>
      </c>
      <c r="B51" s="5" t="s">
        <v>225</v>
      </c>
      <c r="C51" s="5" t="s">
        <v>217</v>
      </c>
    </row>
    <row r="52" spans="1:3" x14ac:dyDescent="0.25">
      <c r="A52" s="5">
        <v>49</v>
      </c>
      <c r="B52" s="5" t="s">
        <v>225</v>
      </c>
      <c r="C52" s="5" t="s">
        <v>217</v>
      </c>
    </row>
    <row r="53" spans="1:3" x14ac:dyDescent="0.25">
      <c r="A53" s="5">
        <v>50</v>
      </c>
      <c r="B53" s="5" t="s">
        <v>225</v>
      </c>
      <c r="C53" s="5" t="s">
        <v>217</v>
      </c>
    </row>
    <row r="54" spans="1:3" x14ac:dyDescent="0.25">
      <c r="A54" s="5">
        <v>51</v>
      </c>
      <c r="B54" s="5" t="s">
        <v>225</v>
      </c>
      <c r="C54" s="5" t="s">
        <v>217</v>
      </c>
    </row>
    <row r="55" spans="1:3" x14ac:dyDescent="0.25">
      <c r="A55" s="5">
        <v>52</v>
      </c>
      <c r="B55" s="5" t="s">
        <v>225</v>
      </c>
      <c r="C55" s="5" t="s">
        <v>217</v>
      </c>
    </row>
    <row r="56" spans="1:3" x14ac:dyDescent="0.25">
      <c r="A56" s="5">
        <v>53</v>
      </c>
      <c r="B56" s="5" t="s">
        <v>225</v>
      </c>
      <c r="C56" s="5" t="s">
        <v>217</v>
      </c>
    </row>
    <row r="57" spans="1:3" x14ac:dyDescent="0.25">
      <c r="A57" s="5">
        <v>54</v>
      </c>
      <c r="B57" s="5" t="s">
        <v>225</v>
      </c>
      <c r="C57" s="5" t="s">
        <v>217</v>
      </c>
    </row>
    <row r="58" spans="1:3" x14ac:dyDescent="0.25">
      <c r="A58" s="5">
        <v>55</v>
      </c>
      <c r="B58" s="5" t="s">
        <v>225</v>
      </c>
      <c r="C58" s="5" t="s">
        <v>217</v>
      </c>
    </row>
    <row r="59" spans="1:3" x14ac:dyDescent="0.25">
      <c r="A59" s="5">
        <v>56</v>
      </c>
      <c r="B59" s="5" t="s">
        <v>225</v>
      </c>
      <c r="C59" s="5" t="s">
        <v>217</v>
      </c>
    </row>
    <row r="60" spans="1:3" x14ac:dyDescent="0.25">
      <c r="A60" s="5">
        <v>57</v>
      </c>
      <c r="B60" s="5" t="s">
        <v>225</v>
      </c>
      <c r="C60" s="5" t="s">
        <v>217</v>
      </c>
    </row>
    <row r="61" spans="1:3" x14ac:dyDescent="0.25">
      <c r="A61" s="5">
        <v>58</v>
      </c>
      <c r="B61" s="5" t="s">
        <v>225</v>
      </c>
      <c r="C61" s="5" t="s">
        <v>217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2023-05-04T22:02:16Z</dcterms:created>
  <dcterms:modified xsi:type="dcterms:W3CDTF">2023-10-11T22:45:48Z</dcterms:modified>
</cp:coreProperties>
</file>